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scaum\near road\"/>
    </mc:Choice>
  </mc:AlternateContent>
  <xr:revisionPtr revIDLastSave="0" documentId="8_{079BAC60-65B2-4E36-9CF3-ED9415227383}" xr6:coauthVersionLast="44" xr6:coauthVersionMax="44" xr10:uidLastSave="{00000000-0000-0000-0000-000000000000}"/>
  <bookViews>
    <workbookView xWindow="-60" yWindow="-60" windowWidth="19320" windowHeight="10470" xr2:uid="{00000000-000D-0000-FFFF-FFFF00000000}"/>
  </bookViews>
  <sheets>
    <sheet name="For Public" sheetId="4" r:id="rId1"/>
  </sheets>
  <definedNames>
    <definedName name="_xlnm._FilterDatabase" localSheetId="0" hidden="1">'For Public'!$A$1:$AQ$83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4" l="1"/>
  <c r="P19" i="4"/>
  <c r="P32" i="4"/>
  <c r="P33" i="4"/>
  <c r="P34" i="4"/>
  <c r="P58" i="4"/>
  <c r="P57" i="4"/>
  <c r="P82" i="4"/>
  <c r="P83" i="4"/>
  <c r="P78" i="4"/>
  <c r="P76" i="4"/>
  <c r="P75" i="4"/>
  <c r="P73" i="4"/>
  <c r="P54" i="4"/>
  <c r="P61" i="4"/>
  <c r="P72" i="4"/>
  <c r="P9" i="4"/>
  <c r="P70" i="4"/>
  <c r="P71" i="4"/>
  <c r="P16" i="4"/>
  <c r="P31" i="4"/>
  <c r="P5" i="4"/>
  <c r="P81" i="4"/>
  <c r="P15" i="4"/>
  <c r="P68" i="4"/>
  <c r="P69" i="4"/>
  <c r="P14" i="4"/>
  <c r="P13" i="4"/>
  <c r="P30" i="4"/>
  <c r="P53" i="4"/>
  <c r="P7" i="4"/>
  <c r="P8" i="4"/>
  <c r="P52" i="4"/>
  <c r="P29" i="4"/>
  <c r="P45" i="4"/>
  <c r="P46" i="4"/>
  <c r="P44" i="4"/>
  <c r="P27" i="4"/>
  <c r="P28" i="4"/>
  <c r="P26" i="4"/>
  <c r="P25" i="4"/>
  <c r="P66" i="4"/>
  <c r="P67" i="4"/>
  <c r="P64" i="4"/>
  <c r="P65" i="4"/>
  <c r="P56" i="4"/>
  <c r="P24" i="4"/>
  <c r="P43" i="4"/>
  <c r="P50" i="4"/>
  <c r="P51" i="4"/>
  <c r="P4" i="4"/>
  <c r="P63" i="4"/>
  <c r="P41" i="4"/>
  <c r="P40" i="4"/>
  <c r="P55" i="4"/>
  <c r="P60" i="4"/>
  <c r="P59" i="4"/>
  <c r="P48" i="4"/>
  <c r="P49" i="4"/>
  <c r="P39" i="4"/>
  <c r="P38" i="4"/>
  <c r="P37" i="4"/>
  <c r="P36" i="4"/>
  <c r="P23" i="4"/>
  <c r="P6" i="4"/>
  <c r="P2" i="4"/>
  <c r="P80" i="4"/>
  <c r="P22" i="4"/>
  <c r="P11" i="4"/>
  <c r="P12" i="4"/>
  <c r="P62" i="4"/>
  <c r="P47" i="4"/>
  <c r="P20" i="4"/>
  <c r="P21" i="4"/>
</calcChain>
</file>

<file path=xl/sharedStrings.xml><?xml version="1.0" encoding="utf-8"?>
<sst xmlns="http://schemas.openxmlformats.org/spreadsheetml/2006/main" count="864" uniqueCount="507">
  <si>
    <t>CBSA Full Name</t>
  </si>
  <si>
    <t>RO</t>
  </si>
  <si>
    <t>Population 2012</t>
  </si>
  <si>
    <t>State</t>
  </si>
  <si>
    <t>County</t>
  </si>
  <si>
    <t>City</t>
  </si>
  <si>
    <t>Local Site Name</t>
  </si>
  <si>
    <t>AQS ID</t>
  </si>
  <si>
    <t>Latitude</t>
  </si>
  <si>
    <t>Longitude</t>
  </si>
  <si>
    <t>Target Road</t>
  </si>
  <si>
    <t>NO2 Probe  Height (m)</t>
  </si>
  <si>
    <t>Operational</t>
  </si>
  <si>
    <t>NO2     Start Date</t>
  </si>
  <si>
    <t>CO     Start Date</t>
  </si>
  <si>
    <t>Continuous PM2.5     Start Date</t>
  </si>
  <si>
    <t>FRM PM2.5 Start Date</t>
  </si>
  <si>
    <t>Black Carbon Start Date</t>
  </si>
  <si>
    <t xml:space="preserve"> Ultrafine Particulate Start Date</t>
  </si>
  <si>
    <t>Ultrafine Particulate Method</t>
  </si>
  <si>
    <t>Meteorology Start Date</t>
  </si>
  <si>
    <t>Ozone Start Date</t>
  </si>
  <si>
    <t>Toxics/ VOCs Start Date</t>
  </si>
  <si>
    <t>Traffic Counter Start Date</t>
  </si>
  <si>
    <t>Traffic Camera Start Date</t>
  </si>
  <si>
    <t>Other Info</t>
  </si>
  <si>
    <t>Atlanta-Sandy Springs-Roswell, GA</t>
  </si>
  <si>
    <t>GA</t>
  </si>
  <si>
    <t>Fulton</t>
  </si>
  <si>
    <t>Atlanta</t>
  </si>
  <si>
    <t>Georgia Tech</t>
  </si>
  <si>
    <t>13-121-0056</t>
  </si>
  <si>
    <t>I-85</t>
  </si>
  <si>
    <t>YES</t>
  </si>
  <si>
    <t>R&amp;P 2025 w/ VSCC</t>
  </si>
  <si>
    <t>TEI 5012 MAAP</t>
  </si>
  <si>
    <t>Dekalb</t>
  </si>
  <si>
    <t>13-089-0003</t>
  </si>
  <si>
    <t>I-285</t>
  </si>
  <si>
    <t xml:space="preserve">TSP Pb </t>
  </si>
  <si>
    <t>Austin-Round Rock, TX</t>
  </si>
  <si>
    <t>TX</t>
  </si>
  <si>
    <t>Travis</t>
  </si>
  <si>
    <t>Austin</t>
  </si>
  <si>
    <t>I-35</t>
  </si>
  <si>
    <t>48-453-1068</t>
  </si>
  <si>
    <t>Bakersfield, CA</t>
  </si>
  <si>
    <t>CA</t>
  </si>
  <si>
    <t>Kern</t>
  </si>
  <si>
    <t>Bakersfield</t>
  </si>
  <si>
    <t>CA 99</t>
  </si>
  <si>
    <t>NO</t>
  </si>
  <si>
    <t>TBD</t>
  </si>
  <si>
    <t>Baltimore-Columbia-Towson, MD</t>
  </si>
  <si>
    <t>MD</t>
  </si>
  <si>
    <t>Howard</t>
  </si>
  <si>
    <t>Laurel</t>
  </si>
  <si>
    <t>Howard County</t>
  </si>
  <si>
    <t>24-027-0006</t>
  </si>
  <si>
    <t>I-95</t>
  </si>
  <si>
    <t>Met One BAM 1020</t>
  </si>
  <si>
    <t>Baltimore</t>
  </si>
  <si>
    <t>Pikesville</t>
  </si>
  <si>
    <t>24-005-0009</t>
  </si>
  <si>
    <t>I-695/I-795</t>
  </si>
  <si>
    <t>Birmingham-Hoover, AL</t>
  </si>
  <si>
    <t>AL</t>
  </si>
  <si>
    <t>Jefferson</t>
  </si>
  <si>
    <t>Birmingham</t>
  </si>
  <si>
    <t>Arkadelphia</t>
  </si>
  <si>
    <t>01-073-2059</t>
  </si>
  <si>
    <t>I-20</t>
  </si>
  <si>
    <t xml:space="preserve">BGI Model PQ200 w/ VSCC </t>
  </si>
  <si>
    <t>Boise, ID</t>
  </si>
  <si>
    <t>ID</t>
  </si>
  <si>
    <t>Ada</t>
  </si>
  <si>
    <t>Meridian</t>
  </si>
  <si>
    <t>16-001-0023</t>
  </si>
  <si>
    <t>I-84</t>
  </si>
  <si>
    <t>Boston-Cambridge-Newton, MA-NH</t>
  </si>
  <si>
    <t>MA</t>
  </si>
  <si>
    <t>Suffolk</t>
  </si>
  <si>
    <t>Boston</t>
  </si>
  <si>
    <t>Von Hillern Street</t>
  </si>
  <si>
    <t>25-025-0044</t>
  </si>
  <si>
    <t>I-93</t>
  </si>
  <si>
    <t>TAPI 633</t>
  </si>
  <si>
    <t>Middlesex</t>
  </si>
  <si>
    <t>Chelmsford</t>
  </si>
  <si>
    <t>Manning Road</t>
  </si>
  <si>
    <t>I-495</t>
  </si>
  <si>
    <t>Buffalo-Cheektowaga-Niagara Falls, NY</t>
  </si>
  <si>
    <t>NY</t>
  </si>
  <si>
    <t>Erie</t>
  </si>
  <si>
    <t>Cheektowaga</t>
  </si>
  <si>
    <t>Buffalo Near Road</t>
  </si>
  <si>
    <t>36-029-0023</t>
  </si>
  <si>
    <t>I-90</t>
  </si>
  <si>
    <t>TEOM 1400</t>
  </si>
  <si>
    <t>R&amp;P 2025 w/ WINS</t>
  </si>
  <si>
    <t>Charlotte-Concord-Gastonia, NC-SC</t>
  </si>
  <si>
    <t>NC</t>
  </si>
  <si>
    <t>Mecklenburg</t>
  </si>
  <si>
    <t>Charlotte</t>
  </si>
  <si>
    <t>Remount Road</t>
  </si>
  <si>
    <t>37-119-0045</t>
  </si>
  <si>
    <t>I-77</t>
  </si>
  <si>
    <t>Chicago-Naperville-Elgin, IL-IN-WI</t>
  </si>
  <si>
    <t>IL</t>
  </si>
  <si>
    <t>Cook</t>
  </si>
  <si>
    <t>Lansing</t>
  </si>
  <si>
    <t>Kingery Near Road</t>
  </si>
  <si>
    <t>I-80/I-94</t>
  </si>
  <si>
    <t>Logistical Delays</t>
  </si>
  <si>
    <t xml:space="preserve"> TEI 5014i</t>
  </si>
  <si>
    <t>Chicago</t>
  </si>
  <si>
    <t>Kennedy Near Road</t>
  </si>
  <si>
    <t>Cincinnati, OH-KY-IN</t>
  </si>
  <si>
    <t>OH</t>
  </si>
  <si>
    <t>Hamilton</t>
  </si>
  <si>
    <t>Cincinnati</t>
  </si>
  <si>
    <t>Near Road</t>
  </si>
  <si>
    <t>39-061-0048</t>
  </si>
  <si>
    <t>I-75</t>
  </si>
  <si>
    <t>Cleveland-Elyria, OH</t>
  </si>
  <si>
    <t>Cuyahoga</t>
  </si>
  <si>
    <t>Cleveland</t>
  </si>
  <si>
    <t>ODOT-I-271</t>
  </si>
  <si>
    <t>39-035-0073</t>
  </si>
  <si>
    <t>I-271</t>
  </si>
  <si>
    <t>Columbus, OH</t>
  </si>
  <si>
    <t>Franklin</t>
  </si>
  <si>
    <t>Columbus</t>
  </si>
  <si>
    <t>Smoky Row Near Road</t>
  </si>
  <si>
    <t>39-049-0038</t>
  </si>
  <si>
    <t>I-270</t>
  </si>
  <si>
    <t>Dallas-Fort Worth-Arlington, TX</t>
  </si>
  <si>
    <t>Dallas</t>
  </si>
  <si>
    <t>LBJ Freeway I-635</t>
  </si>
  <si>
    <t>48-113-1067</t>
  </si>
  <si>
    <t>I-635</t>
  </si>
  <si>
    <t>Tarrant</t>
  </si>
  <si>
    <t>Fort Worth</t>
  </si>
  <si>
    <t>FTW Cal Pkwy I-20</t>
  </si>
  <si>
    <t>48-439-1053</t>
  </si>
  <si>
    <t>Denver-Aurora-Lakewood, CO</t>
  </si>
  <si>
    <t>CO</t>
  </si>
  <si>
    <t>Denver</t>
  </si>
  <si>
    <t>1-25 &amp; 9th Avenue</t>
  </si>
  <si>
    <t>08-031-0027</t>
  </si>
  <si>
    <t>I-25</t>
  </si>
  <si>
    <t>Grimm 180</t>
  </si>
  <si>
    <t>Continuous PM10LC Grimm</t>
  </si>
  <si>
    <t>Globeville</t>
  </si>
  <si>
    <t>08-031-0028</t>
  </si>
  <si>
    <t>Des Moines-West Des Moines, IA</t>
  </si>
  <si>
    <t>IA</t>
  </si>
  <si>
    <t>Polk</t>
  </si>
  <si>
    <t>Des Moines</t>
  </si>
  <si>
    <t>Rollins</t>
  </si>
  <si>
    <t>19-153-6011</t>
  </si>
  <si>
    <t>I-235</t>
  </si>
  <si>
    <t>Detroit-Warren-Dearborn, MI</t>
  </si>
  <si>
    <t>MI</t>
  </si>
  <si>
    <t>Wayne</t>
  </si>
  <si>
    <t>Detroit</t>
  </si>
  <si>
    <t>Eliza Howell #1</t>
  </si>
  <si>
    <t>26-163-0093</t>
  </si>
  <si>
    <t>I-96</t>
  </si>
  <si>
    <t>Livonia</t>
  </si>
  <si>
    <t>Livonia Near Road</t>
  </si>
  <si>
    <t>26-163-0095</t>
  </si>
  <si>
    <t>I-275</t>
  </si>
  <si>
    <t>Fresno, CA</t>
  </si>
  <si>
    <t>Fresno</t>
  </si>
  <si>
    <t>Foundry</t>
  </si>
  <si>
    <t>06-019-2016</t>
  </si>
  <si>
    <t>Hartford-West Hartford-East Hartford, CT</t>
  </si>
  <si>
    <t>CT</t>
  </si>
  <si>
    <t>Hartford</t>
  </si>
  <si>
    <t>Huntley Place</t>
  </si>
  <si>
    <t>09-003-0025</t>
  </si>
  <si>
    <t>TEI 20205i</t>
  </si>
  <si>
    <t>Houston-The Woodlands-Sugar Land, TX</t>
  </si>
  <si>
    <t>Harris</t>
  </si>
  <si>
    <t>Houston</t>
  </si>
  <si>
    <t>SW Freeway I-69</t>
  </si>
  <si>
    <t>48-201-1066</t>
  </si>
  <si>
    <t>I-69/US 59</t>
  </si>
  <si>
    <t>HOU North Loop I-610</t>
  </si>
  <si>
    <t>48-201-1052</t>
  </si>
  <si>
    <t>I-610</t>
  </si>
  <si>
    <t>Indianapolis-Carmel-Anderson, IN</t>
  </si>
  <si>
    <t>IN</t>
  </si>
  <si>
    <t>Marion</t>
  </si>
  <si>
    <t>Indianapolis</t>
  </si>
  <si>
    <t>Indianapolis I-70E</t>
  </si>
  <si>
    <t>18-097-0087</t>
  </si>
  <si>
    <t>I-70</t>
  </si>
  <si>
    <t>Magee AE22</t>
  </si>
  <si>
    <t>Jacksonville, FL</t>
  </si>
  <si>
    <t>FL</t>
  </si>
  <si>
    <t>Duval</t>
  </si>
  <si>
    <t>Jacksonville</t>
  </si>
  <si>
    <t>Pepsi Place</t>
  </si>
  <si>
    <t>12-031-0108</t>
  </si>
  <si>
    <t>Kansas City, MO-KS</t>
  </si>
  <si>
    <t>MO</t>
  </si>
  <si>
    <t>Jackson</t>
  </si>
  <si>
    <t>Kansas City</t>
  </si>
  <si>
    <t>Blue Ridge</t>
  </si>
  <si>
    <t>29-095-0042</t>
  </si>
  <si>
    <t>TEI 1405-DF</t>
  </si>
  <si>
    <t>Las Vegas-Henderson-Paradise, NV</t>
  </si>
  <si>
    <t>NV</t>
  </si>
  <si>
    <t>Clark</t>
  </si>
  <si>
    <t>Las Vegas</t>
  </si>
  <si>
    <t>Rancho &amp; Teddy</t>
  </si>
  <si>
    <t>32-003-1501 </t>
  </si>
  <si>
    <t>I-15</t>
  </si>
  <si>
    <t>Casino Center</t>
  </si>
  <si>
    <t>32-003-1502 </t>
  </si>
  <si>
    <t>US 95</t>
  </si>
  <si>
    <t>Los Angeles-Long Beach-Anaheim, CA</t>
  </si>
  <si>
    <t>Orange</t>
  </si>
  <si>
    <t>Anaheim</t>
  </si>
  <si>
    <t>Anaheim Route 5 Near Road</t>
  </si>
  <si>
    <t>06-059-0008</t>
  </si>
  <si>
    <t>I-5</t>
  </si>
  <si>
    <t>Los Angeles</t>
  </si>
  <si>
    <t>Long Beach</t>
  </si>
  <si>
    <t>Long Beach Route 710 Near Road</t>
  </si>
  <si>
    <t>06-037-4008</t>
  </si>
  <si>
    <t>I-710</t>
  </si>
  <si>
    <t>Louisville/Jefferson County, KY-IN</t>
  </si>
  <si>
    <t>KY</t>
  </si>
  <si>
    <t>Louisville</t>
  </si>
  <si>
    <t>Durrett Lane</t>
  </si>
  <si>
    <t>21-111-0075</t>
  </si>
  <si>
    <t>I-264</t>
  </si>
  <si>
    <t>Memphis, TN-MS-AR</t>
  </si>
  <si>
    <t>TN</t>
  </si>
  <si>
    <t>Shelby</t>
  </si>
  <si>
    <t>Memphis</t>
  </si>
  <si>
    <t>Southwest Tennessee CC</t>
  </si>
  <si>
    <t>47-157-0100</t>
  </si>
  <si>
    <t>I-40</t>
  </si>
  <si>
    <t>Miami-Fort Lauderdale-West Palm Beach, FL</t>
  </si>
  <si>
    <t>Broward</t>
  </si>
  <si>
    <t>Fort Lauderdale</t>
  </si>
  <si>
    <t>Ft Lauderdale NR</t>
  </si>
  <si>
    <t>12-011-0035</t>
  </si>
  <si>
    <t>TSI 3031</t>
  </si>
  <si>
    <t>Dade</t>
  </si>
  <si>
    <t>Miami</t>
  </si>
  <si>
    <t>Perimiter Rd MDX</t>
  </si>
  <si>
    <t>12-086-0035</t>
  </si>
  <si>
    <t>FL-836</t>
  </si>
  <si>
    <t>Milwaukee-Waukesha-West Allis, WI</t>
  </si>
  <si>
    <t>WI</t>
  </si>
  <si>
    <t>Milwaukee</t>
  </si>
  <si>
    <t>Millwaukee College Ave</t>
  </si>
  <si>
    <t>55-079-0056</t>
  </si>
  <si>
    <t>I-94</t>
  </si>
  <si>
    <t>Minneapolis-St. Paul-Bloomington, MN-WI</t>
  </si>
  <si>
    <t>MN</t>
  </si>
  <si>
    <t>Hennepin</t>
  </si>
  <si>
    <t>Minneapolis</t>
  </si>
  <si>
    <t>Near Road Minneapolis</t>
  </si>
  <si>
    <t>27-053-0962</t>
  </si>
  <si>
    <t>I-94/I-35W</t>
  </si>
  <si>
    <t>Dakota</t>
  </si>
  <si>
    <t>Lakeville</t>
  </si>
  <si>
    <t>Near Road Lakeville</t>
  </si>
  <si>
    <t>27-037-0480</t>
  </si>
  <si>
    <t>Nashville-Davidson--Murfreesboro--Franklin, TN</t>
  </si>
  <si>
    <t>Davidson</t>
  </si>
  <si>
    <t>Nashville</t>
  </si>
  <si>
    <t>47-037-0040</t>
  </si>
  <si>
    <t>I-40/I-24</t>
  </si>
  <si>
    <t>New Orleans-Metairie, LA</t>
  </si>
  <si>
    <t>LA</t>
  </si>
  <si>
    <t>Orleans</t>
  </si>
  <si>
    <t>New Orleans</t>
  </si>
  <si>
    <t>22-071-0021</t>
  </si>
  <si>
    <t>New York-Newark-Jersey City, NY-NJ-PA</t>
  </si>
  <si>
    <t>NJ</t>
  </si>
  <si>
    <t>Bergen</t>
  </si>
  <si>
    <t>Fort Lee</t>
  </si>
  <si>
    <t>Fort Lee Near Road</t>
  </si>
  <si>
    <t>34-003-0010</t>
  </si>
  <si>
    <t>I-95/US 1</t>
  </si>
  <si>
    <t>Queens</t>
  </si>
  <si>
    <t>Queens College Near Road</t>
  </si>
  <si>
    <t>36-081-0125</t>
  </si>
  <si>
    <t>I-495 (L.I.E.)</t>
  </si>
  <si>
    <t>R&amp;P 2025</t>
  </si>
  <si>
    <t>TAPI 651</t>
  </si>
  <si>
    <t>Carbonyls</t>
  </si>
  <si>
    <t>Oklahoma City, OK</t>
  </si>
  <si>
    <t>OK</t>
  </si>
  <si>
    <t>Oklahoma</t>
  </si>
  <si>
    <t>Oklahoma City</t>
  </si>
  <si>
    <t>Near Road I-44</t>
  </si>
  <si>
    <t>40-109-0097</t>
  </si>
  <si>
    <t>I-44</t>
  </si>
  <si>
    <t>Orlando-Kissimmee-Sanford, FL</t>
  </si>
  <si>
    <t>Orlando</t>
  </si>
  <si>
    <t>I-4</t>
  </si>
  <si>
    <t>12-095-0009</t>
  </si>
  <si>
    <t>Site will move to 15m</t>
  </si>
  <si>
    <t>Philadelphia-Camden-Wilmington, PA-NJ-DE-MD</t>
  </si>
  <si>
    <t>PA</t>
  </si>
  <si>
    <t>Philadelphia</t>
  </si>
  <si>
    <t>Torresdale</t>
  </si>
  <si>
    <t>42-101-0075</t>
  </si>
  <si>
    <t>Car-Barn Montgomery I-76</t>
  </si>
  <si>
    <t>42-101-0076</t>
  </si>
  <si>
    <t>I-76</t>
  </si>
  <si>
    <t>TSP, BaP</t>
  </si>
  <si>
    <t>Phoenix-Mesa-Scottsdale, AZ</t>
  </si>
  <si>
    <t>AZ</t>
  </si>
  <si>
    <t>Maricopa</t>
  </si>
  <si>
    <t>Tempe</t>
  </si>
  <si>
    <t>Diablo</t>
  </si>
  <si>
    <t>04-013-4019</t>
  </si>
  <si>
    <t>I-10</t>
  </si>
  <si>
    <t>Phoenix</t>
  </si>
  <si>
    <t>Thirty-third</t>
  </si>
  <si>
    <t>04-013-4020</t>
  </si>
  <si>
    <t>7 </t>
  </si>
  <si>
    <t>Pittsburgh, PA</t>
  </si>
  <si>
    <t>Allegheny</t>
  </si>
  <si>
    <t>Wilkinsburg</t>
  </si>
  <si>
    <t>Parkway East Near Road</t>
  </si>
  <si>
    <t>42-003-1376</t>
  </si>
  <si>
    <t>I-376</t>
  </si>
  <si>
    <t>Portland-Vancouver-Hillsboro, OR-WA</t>
  </si>
  <si>
    <t>OR</t>
  </si>
  <si>
    <t>Washington</t>
  </si>
  <si>
    <t>Portland</t>
  </si>
  <si>
    <t>Portland Near Road</t>
  </si>
  <si>
    <t>41-067-0005</t>
  </si>
  <si>
    <t>Magee AE21</t>
  </si>
  <si>
    <t>Providence-Warwick, RI-MA</t>
  </si>
  <si>
    <t>RI</t>
  </si>
  <si>
    <t>Providence</t>
  </si>
  <si>
    <t>Hayes/ Park Street</t>
  </si>
  <si>
    <t>44-007-0030</t>
  </si>
  <si>
    <t>Magee AE 1600</t>
  </si>
  <si>
    <t>Raleigh, NC</t>
  </si>
  <si>
    <t>Wake</t>
  </si>
  <si>
    <t>Raleigh</t>
  </si>
  <si>
    <t>Triple Oak</t>
  </si>
  <si>
    <t>37-183-0021</t>
  </si>
  <si>
    <t>Richmond, VA</t>
  </si>
  <si>
    <t>VA</t>
  </si>
  <si>
    <t>City of Richmond</t>
  </si>
  <si>
    <t>Richmond</t>
  </si>
  <si>
    <t>Bryan Park</t>
  </si>
  <si>
    <t>51-760-0025</t>
  </si>
  <si>
    <t>Riverside-San Bernardino-Ontario, CA</t>
  </si>
  <si>
    <t>San Bernardino</t>
  </si>
  <si>
    <t>Ontario</t>
  </si>
  <si>
    <t>Ontario Etiwanda Near Road</t>
  </si>
  <si>
    <t>06-071-0026 </t>
  </si>
  <si>
    <t>Ontario Route 60 Near Road</t>
  </si>
  <si>
    <t>06-071-0027 </t>
  </si>
  <si>
    <t>SR-60</t>
  </si>
  <si>
    <t>Rochester, NY</t>
  </si>
  <si>
    <t>Monroe</t>
  </si>
  <si>
    <t>Rochester</t>
  </si>
  <si>
    <t>Rochester Near Road</t>
  </si>
  <si>
    <t>36-055-0015</t>
  </si>
  <si>
    <t>I-490</t>
  </si>
  <si>
    <t>Sacramento--Roseville--Arden-Arcade, CA</t>
  </si>
  <si>
    <t>Sacramento</t>
  </si>
  <si>
    <t>06-067-0015</t>
  </si>
  <si>
    <t>R&amp;P 2025 w/VSCC</t>
  </si>
  <si>
    <t>Andersen RTAA-800</t>
  </si>
  <si>
    <t>Salt Lake City, UT</t>
  </si>
  <si>
    <t>UT</t>
  </si>
  <si>
    <t>San Antonio-New Braunfels, TX</t>
  </si>
  <si>
    <t>Bexar</t>
  </si>
  <si>
    <t>San Antonio</t>
  </si>
  <si>
    <t>48-029-1069</t>
  </si>
  <si>
    <t>San Diego</t>
  </si>
  <si>
    <t>San Diego-Carlsbad, CA </t>
  </si>
  <si>
    <t>Rancho Carmel Drive</t>
  </si>
  <si>
    <t>06-073-1017</t>
  </si>
  <si>
    <t>San Francisco-Oakland-Hayward, CA</t>
  </si>
  <si>
    <t>Alameda</t>
  </si>
  <si>
    <t>Oakland</t>
  </si>
  <si>
    <t>Laney College</t>
  </si>
  <si>
    <t>06-001-0012</t>
  </si>
  <si>
    <t>I-880</t>
  </si>
  <si>
    <t>Berkeley</t>
  </si>
  <si>
    <t>Berkeley Aquatic Park</t>
  </si>
  <si>
    <t>06-001-0013</t>
  </si>
  <si>
    <t>I-80</t>
  </si>
  <si>
    <t>San Jose-Sunnyvale-Santa Clara, CA</t>
  </si>
  <si>
    <t>Santa Clara</t>
  </si>
  <si>
    <t>San Jose</t>
  </si>
  <si>
    <t>Knox Avenue</t>
  </si>
  <si>
    <t>06-085-0006</t>
  </si>
  <si>
    <t>US 101</t>
  </si>
  <si>
    <t>San Juan, Puerto Rico</t>
  </si>
  <si>
    <t>PR</t>
  </si>
  <si>
    <t>Guaynabo</t>
  </si>
  <si>
    <t>72-061-0006</t>
  </si>
  <si>
    <t>De Diego Hwy</t>
  </si>
  <si>
    <t>Seattle-Tacoma-Bellevue, WA</t>
  </si>
  <si>
    <t>WA</t>
  </si>
  <si>
    <t>King</t>
  </si>
  <si>
    <t>Seattle</t>
  </si>
  <si>
    <t>10th &amp; Weller</t>
  </si>
  <si>
    <t>53-033-0030</t>
  </si>
  <si>
    <t>TEI 8500C</t>
  </si>
  <si>
    <t>Pierce</t>
  </si>
  <si>
    <t>Tacoma</t>
  </si>
  <si>
    <t>53-053-0024</t>
  </si>
  <si>
    <t>St. Louis, MO-IL</t>
  </si>
  <si>
    <t>St. Louis City</t>
  </si>
  <si>
    <t>St. Louis</t>
  </si>
  <si>
    <t>Forest Park</t>
  </si>
  <si>
    <t>29-510-0094</t>
  </si>
  <si>
    <t>I-64</t>
  </si>
  <si>
    <t>Rider Trail</t>
  </si>
  <si>
    <t>29-189-0016</t>
  </si>
  <si>
    <t>Tampa-St. Petersburg-Clearwater, FL</t>
  </si>
  <si>
    <t>Hillsborough</t>
  </si>
  <si>
    <t>Tampa</t>
  </si>
  <si>
    <t>Julian B. Lane Park</t>
  </si>
  <si>
    <t>12-057-1111</t>
  </si>
  <si>
    <t>Relocated Fall 2015 to Munroe</t>
  </si>
  <si>
    <t>Munro St.</t>
  </si>
  <si>
    <t>12-057-0113</t>
  </si>
  <si>
    <t>Pinellas</t>
  </si>
  <si>
    <t>St. Petersburg</t>
  </si>
  <si>
    <t>Sawgrass</t>
  </si>
  <si>
    <t>12-103-0027</t>
  </si>
  <si>
    <t>Virginia Beach-Norfolk-Newport News, VA-NC</t>
  </si>
  <si>
    <t>Original Site fell through</t>
  </si>
  <si>
    <t>Washington-Arlington-Alexandria, DC-VA-MD-WV</t>
  </si>
  <si>
    <t>DC</t>
  </si>
  <si>
    <t>District of Columbia</t>
  </si>
  <si>
    <t>Washington DC</t>
  </si>
  <si>
    <t>Anacostia Freeway</t>
  </si>
  <si>
    <t>11-001-0051</t>
  </si>
  <si>
    <t>DC-295</t>
  </si>
  <si>
    <t>Fairfax</t>
  </si>
  <si>
    <t>Springfield</t>
  </si>
  <si>
    <t>51-059-0031</t>
  </si>
  <si>
    <t>TEI 5014i</t>
  </si>
  <si>
    <t>Shut-down (12/31/16)</t>
  </si>
  <si>
    <t>Shut-down (4/1/17)</t>
  </si>
  <si>
    <t>Old Court Road</t>
  </si>
  <si>
    <t>DMRC/ NR-285</t>
  </si>
  <si>
    <t>2/14/214</t>
  </si>
  <si>
    <t>25-017-0010</t>
  </si>
  <si>
    <t>17-031-0118</t>
  </si>
  <si>
    <t>17-031-0218</t>
  </si>
  <si>
    <t>I-90/I-94</t>
  </si>
  <si>
    <t>06-001-0015</t>
  </si>
  <si>
    <t>I-580</t>
  </si>
  <si>
    <t>Pleasanton</t>
  </si>
  <si>
    <t>Owens Court</t>
  </si>
  <si>
    <t>Population 2018</t>
  </si>
  <si>
    <t>SLC Near Road</t>
  </si>
  <si>
    <t>49-035-4002</t>
  </si>
  <si>
    <t>Salt Lake</t>
  </si>
  <si>
    <t>Murray</t>
  </si>
  <si>
    <t>SO2 Start Date</t>
  </si>
  <si>
    <t>Voluntary</t>
  </si>
  <si>
    <t>Traffic</t>
  </si>
  <si>
    <t>Bercut Dr.</t>
  </si>
  <si>
    <t>Westwind</t>
  </si>
  <si>
    <t>06-029-2019</t>
  </si>
  <si>
    <t>Temp. Offline, Site will move</t>
  </si>
  <si>
    <t>Shut-down (7/1/19) - moving</t>
  </si>
  <si>
    <t>Grand Rapids-Wyoming, MI</t>
  </si>
  <si>
    <t>Tucson, AZ</t>
  </si>
  <si>
    <t>San Ysidro</t>
  </si>
  <si>
    <t>2016 HPMS AADT</t>
  </si>
  <si>
    <t>Install Phase</t>
  </si>
  <si>
    <t>Original AADT (2012-2015)</t>
  </si>
  <si>
    <t>Original AADT Rank in CBSA</t>
  </si>
  <si>
    <t>Original FE-AADT</t>
  </si>
  <si>
    <t>Original FE-AADT Rank in CBSA</t>
  </si>
  <si>
    <t>Distance nearest mainline (m)</t>
  </si>
  <si>
    <t>Distance to nearest road travel feature (m)</t>
  </si>
  <si>
    <t>Operations Info.</t>
  </si>
  <si>
    <t>Continous PM2.5 method / model</t>
  </si>
  <si>
    <t>FRM method / model</t>
  </si>
  <si>
    <t>Black Carbon instrument model</t>
  </si>
  <si>
    <t>PM Speciation Start Date</t>
  </si>
  <si>
    <t>Population</t>
  </si>
  <si>
    <t>*** NOTES***</t>
  </si>
  <si>
    <t>Near-road monitoring requirements can be found in 40 CFR Part 58, Appendix D, and exist for NO2, CO, and PM2.5.</t>
  </si>
  <si>
    <t>AADT - Annual Average Daily Traffic</t>
  </si>
  <si>
    <t>FE-AADT - Fleet Equivalent Annual Average Daily Traffic. FE-AADT is a novel metric that accounts for fleet mix when comparing traffic volumes (as it pertains to emissions) on varying roadways.</t>
  </si>
  <si>
    <t>Require-ment Trigger</t>
  </si>
  <si>
    <t xml:space="preserve">HPMS - Highway Performance Mapping System. HPMS is a highway data and inventory system maintained by the U.S. Department of Transportation. </t>
  </si>
  <si>
    <t>For informaiton on siting near-road monitoring stations, see the Near-raod Monitoring Technical Assistance Document (https://www3.epa.gov/ttnamti1/nearroad.html)</t>
  </si>
  <si>
    <t>Questions or comments? Email watkins.nealson@epa.gov</t>
  </si>
  <si>
    <t>2016 Estimated FE-AADT</t>
  </si>
  <si>
    <t>Site list includes sites that have operated and were subsequenlty shut-down or moved.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</si>
</sst>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"/>
    <numFmt numFmtId="166" formatCode="m/d/yy;@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u/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trike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EAADB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4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6" fontId="1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0FF06-2C4C-4A62-B5B2-28951CF639C2}">
  <dimension ref="A1:AQ95"/>
  <sheetViews>
    <sheetView tabSelected="1" zoomScaleNormal="100" workbookViewId="0">
      <pane xSplit="2" ySplit="1" topLeftCell="AB2" activePane="bottomRight" state="frozen"/>
      <selection pane="topRight" activeCell="C1" sqref="C1"/>
      <selection pane="bottomLeft" activeCell="A2" sqref="A2"/>
      <selection pane="bottomRight" activeCell="AF2" sqref="AF2"/>
    </sheetView>
  </sheetViews>
  <sheetFormatPr defaultRowHeight="11.25" x14ac:dyDescent="0.25"/>
  <cols>
    <col min="1" max="1" width="18.28515625" style="11" customWidth="1"/>
    <col min="2" max="2" width="4.7109375" style="21" customWidth="1"/>
    <col min="3" max="3" width="11" style="22" customWidth="1"/>
    <col min="4" max="4" width="11.140625" style="22" customWidth="1"/>
    <col min="5" max="5" width="6.5703125" style="21" customWidth="1"/>
    <col min="6" max="6" width="8.28515625" style="21" customWidth="1"/>
    <col min="7" max="7" width="5.7109375" style="24" customWidth="1"/>
    <col min="8" max="8" width="10.5703125" style="24" customWidth="1"/>
    <col min="9" max="9" width="11.140625" style="24" customWidth="1"/>
    <col min="10" max="10" width="10" style="24" customWidth="1"/>
    <col min="11" max="11" width="11.7109375" style="11" customWidth="1"/>
    <col min="12" max="12" width="10.140625" style="25" customWidth="1"/>
    <col min="13" max="13" width="10.42578125" style="25" customWidth="1"/>
    <col min="14" max="14" width="7.85546875" style="11" customWidth="1"/>
    <col min="15" max="15" width="7.85546875" style="22" customWidth="1"/>
    <col min="16" max="16" width="8.5703125" style="22" customWidth="1"/>
    <col min="17" max="17" width="7.85546875" style="22" customWidth="1"/>
    <col min="18" max="18" width="7.42578125" style="22" customWidth="1"/>
    <col min="19" max="19" width="8.140625" style="22" customWidth="1"/>
    <col min="20" max="20" width="8.28515625" style="22" customWidth="1"/>
    <col min="21" max="22" width="8.85546875" style="26" customWidth="1"/>
    <col min="23" max="23" width="7.42578125" style="26" customWidth="1"/>
    <col min="24" max="24" width="11.7109375" style="11" customWidth="1"/>
    <col min="25" max="25" width="9.7109375" style="11" customWidth="1"/>
    <col min="26" max="26" width="8.85546875" style="15" customWidth="1"/>
    <col min="27" max="27" width="8.5703125" style="15" customWidth="1"/>
    <col min="28" max="28" width="10" style="15" customWidth="1"/>
    <col min="29" max="29" width="9.7109375" style="11" customWidth="1"/>
    <col min="30" max="30" width="8.7109375" style="15" customWidth="1"/>
    <col min="31" max="31" width="8.5703125" style="11" customWidth="1"/>
    <col min="32" max="32" width="9.28515625" style="15" bestFit="1" customWidth="1"/>
    <col min="33" max="33" width="10.140625" style="11" customWidth="1"/>
    <col min="34" max="34" width="11" style="15" customWidth="1"/>
    <col min="35" max="35" width="10.5703125" style="15" customWidth="1"/>
    <col min="36" max="36" width="11.7109375" style="15" customWidth="1"/>
    <col min="37" max="37" width="9.28515625" style="15" bestFit="1" customWidth="1"/>
    <col min="38" max="38" width="7.5703125" style="15" customWidth="1"/>
    <col min="39" max="40" width="9.140625" style="15"/>
    <col min="41" max="41" width="10.28515625" style="15" customWidth="1"/>
    <col min="42" max="42" width="9.28515625" style="15" bestFit="1" customWidth="1"/>
    <col min="43" max="16384" width="9.140625" style="11"/>
  </cols>
  <sheetData>
    <row r="1" spans="1:43" ht="79.5" thickBot="1" x14ac:dyDescent="0.3">
      <c r="A1" s="1" t="s">
        <v>0</v>
      </c>
      <c r="B1" s="2" t="s">
        <v>1</v>
      </c>
      <c r="C1" s="3" t="s">
        <v>2</v>
      </c>
      <c r="D1" s="4" t="s">
        <v>467</v>
      </c>
      <c r="E1" s="2" t="s">
        <v>484</v>
      </c>
      <c r="F1" s="2" t="s">
        <v>501</v>
      </c>
      <c r="G1" s="5" t="s">
        <v>3</v>
      </c>
      <c r="H1" s="5" t="s">
        <v>4</v>
      </c>
      <c r="I1" s="5" t="s">
        <v>5</v>
      </c>
      <c r="J1" s="5" t="s">
        <v>6</v>
      </c>
      <c r="K1" s="6" t="s">
        <v>7</v>
      </c>
      <c r="L1" s="7" t="s">
        <v>8</v>
      </c>
      <c r="M1" s="7" t="s">
        <v>9</v>
      </c>
      <c r="N1" s="6" t="s">
        <v>10</v>
      </c>
      <c r="O1" s="3" t="s">
        <v>483</v>
      </c>
      <c r="P1" s="3" t="s">
        <v>505</v>
      </c>
      <c r="Q1" s="3" t="s">
        <v>485</v>
      </c>
      <c r="R1" s="3" t="s">
        <v>486</v>
      </c>
      <c r="S1" s="3" t="s">
        <v>487</v>
      </c>
      <c r="T1" s="3" t="s">
        <v>488</v>
      </c>
      <c r="U1" s="8" t="s">
        <v>490</v>
      </c>
      <c r="V1" s="8" t="s">
        <v>489</v>
      </c>
      <c r="W1" s="8" t="s">
        <v>11</v>
      </c>
      <c r="X1" s="6" t="s">
        <v>12</v>
      </c>
      <c r="Y1" s="6" t="s">
        <v>491</v>
      </c>
      <c r="Z1" s="9" t="s">
        <v>13</v>
      </c>
      <c r="AA1" s="10" t="s">
        <v>14</v>
      </c>
      <c r="AB1" s="10" t="s">
        <v>15</v>
      </c>
      <c r="AC1" s="6" t="s">
        <v>492</v>
      </c>
      <c r="AD1" s="10" t="s">
        <v>16</v>
      </c>
      <c r="AE1" s="6" t="s">
        <v>493</v>
      </c>
      <c r="AF1" s="67" t="s">
        <v>17</v>
      </c>
      <c r="AG1" s="6" t="s">
        <v>494</v>
      </c>
      <c r="AH1" s="10" t="s">
        <v>18</v>
      </c>
      <c r="AI1" s="10" t="s">
        <v>19</v>
      </c>
      <c r="AJ1" s="10" t="s">
        <v>20</v>
      </c>
      <c r="AK1" s="10" t="s">
        <v>21</v>
      </c>
      <c r="AL1" s="10" t="s">
        <v>22</v>
      </c>
      <c r="AM1" s="10" t="s">
        <v>495</v>
      </c>
      <c r="AN1" s="10" t="s">
        <v>472</v>
      </c>
      <c r="AO1" s="10" t="s">
        <v>23</v>
      </c>
      <c r="AP1" s="10" t="s">
        <v>24</v>
      </c>
      <c r="AQ1" s="6" t="s">
        <v>25</v>
      </c>
    </row>
    <row r="2" spans="1:43" ht="33.75" customHeight="1" x14ac:dyDescent="0.25">
      <c r="A2" s="60" t="s">
        <v>79</v>
      </c>
      <c r="B2" s="30">
        <v>1</v>
      </c>
      <c r="C2" s="31">
        <v>4640802</v>
      </c>
      <c r="D2" s="14">
        <v>4875390</v>
      </c>
      <c r="E2" s="30">
        <v>1</v>
      </c>
      <c r="F2" s="12" t="s">
        <v>496</v>
      </c>
      <c r="G2" s="62" t="s">
        <v>80</v>
      </c>
      <c r="H2" s="62" t="s">
        <v>81</v>
      </c>
      <c r="I2" s="62" t="s">
        <v>82</v>
      </c>
      <c r="J2" s="62" t="s">
        <v>83</v>
      </c>
      <c r="K2" s="63" t="s">
        <v>84</v>
      </c>
      <c r="L2" s="64">
        <v>42.325130999999999</v>
      </c>
      <c r="M2" s="64">
        <v>-71.056009000000003</v>
      </c>
      <c r="N2" s="63" t="s">
        <v>85</v>
      </c>
      <c r="O2" s="65">
        <v>205861</v>
      </c>
      <c r="P2" s="57">
        <f>(O2-((((S2-Q2)/9)/Q2)*O2))+10*((((S2-Q2)/9)/Q2)*O2)</f>
        <v>261440.84272519534</v>
      </c>
      <c r="Q2" s="65">
        <v>198239</v>
      </c>
      <c r="R2" s="65">
        <v>1</v>
      </c>
      <c r="S2" s="65">
        <v>251761</v>
      </c>
      <c r="T2" s="65">
        <v>1</v>
      </c>
      <c r="U2" s="66">
        <v>10</v>
      </c>
      <c r="V2" s="66">
        <v>10</v>
      </c>
      <c r="W2" s="66">
        <v>4</v>
      </c>
      <c r="X2" s="33" t="s">
        <v>33</v>
      </c>
      <c r="Z2" s="15">
        <v>41426</v>
      </c>
      <c r="AA2" s="15">
        <v>41462</v>
      </c>
      <c r="AB2" s="15">
        <v>41515</v>
      </c>
      <c r="AC2" s="37" t="s">
        <v>60</v>
      </c>
      <c r="AD2" s="15">
        <v>41548</v>
      </c>
      <c r="AE2" s="11" t="s">
        <v>34</v>
      </c>
      <c r="AF2" s="15">
        <v>41702</v>
      </c>
      <c r="AG2" s="11" t="s">
        <v>86</v>
      </c>
      <c r="AJ2" s="15">
        <v>41515</v>
      </c>
    </row>
    <row r="3" spans="1:43" ht="33.75" customHeight="1" x14ac:dyDescent="0.25">
      <c r="A3" s="60" t="s">
        <v>79</v>
      </c>
      <c r="B3" s="30">
        <v>1</v>
      </c>
      <c r="C3" s="31">
        <v>4640802</v>
      </c>
      <c r="D3" s="14">
        <v>4875390</v>
      </c>
      <c r="E3" s="38">
        <v>2</v>
      </c>
      <c r="F3" s="12" t="s">
        <v>496</v>
      </c>
      <c r="G3" s="32" t="s">
        <v>80</v>
      </c>
      <c r="H3" s="32" t="s">
        <v>87</v>
      </c>
      <c r="I3" s="32" t="s">
        <v>88</v>
      </c>
      <c r="J3" s="32" t="s">
        <v>89</v>
      </c>
      <c r="K3" s="29" t="s">
        <v>459</v>
      </c>
      <c r="L3" s="34">
        <v>42.612110000000001</v>
      </c>
      <c r="M3" s="34">
        <v>-71.307518999999999</v>
      </c>
      <c r="N3" s="33" t="s">
        <v>90</v>
      </c>
      <c r="O3" s="35">
        <v>124793</v>
      </c>
      <c r="P3" s="13"/>
      <c r="Q3" s="35">
        <v>130000</v>
      </c>
      <c r="R3" s="35"/>
      <c r="S3" s="35"/>
      <c r="T3" s="35"/>
      <c r="U3" s="36">
        <v>23</v>
      </c>
      <c r="V3" s="36">
        <v>23</v>
      </c>
      <c r="W3" s="36">
        <v>4.5999999999999996</v>
      </c>
      <c r="X3" s="11" t="s">
        <v>33</v>
      </c>
      <c r="Z3" s="28">
        <v>43262</v>
      </c>
    </row>
    <row r="4" spans="1:43" ht="33.75" customHeight="1" x14ac:dyDescent="0.25">
      <c r="A4" s="60" t="s">
        <v>177</v>
      </c>
      <c r="B4" s="30">
        <v>1</v>
      </c>
      <c r="C4" s="31">
        <v>1214400</v>
      </c>
      <c r="D4" s="23">
        <v>1206300</v>
      </c>
      <c r="E4" s="30">
        <v>1</v>
      </c>
      <c r="F4" s="12" t="s">
        <v>496</v>
      </c>
      <c r="G4" s="32" t="s">
        <v>178</v>
      </c>
      <c r="H4" s="32" t="s">
        <v>179</v>
      </c>
      <c r="I4" s="32" t="s">
        <v>179</v>
      </c>
      <c r="J4" s="32" t="s">
        <v>180</v>
      </c>
      <c r="K4" s="33" t="s">
        <v>181</v>
      </c>
      <c r="L4" s="34">
        <v>41.771458000000003</v>
      </c>
      <c r="M4" s="34">
        <v>-72.679923000000002</v>
      </c>
      <c r="N4" s="33" t="s">
        <v>78</v>
      </c>
      <c r="O4" s="35">
        <v>164300</v>
      </c>
      <c r="P4" s="13">
        <f>(O4-((((S4-Q4)/9)/Q4)*O4))+10*((((S4-Q4)/9)/Q4)*O4)</f>
        <v>238235</v>
      </c>
      <c r="Q4" s="35">
        <v>159900</v>
      </c>
      <c r="R4" s="35">
        <v>2</v>
      </c>
      <c r="S4" s="35">
        <v>231855</v>
      </c>
      <c r="T4" s="35">
        <v>2</v>
      </c>
      <c r="U4" s="36">
        <v>8</v>
      </c>
      <c r="V4" s="36">
        <v>21</v>
      </c>
      <c r="W4" s="36">
        <v>3.6</v>
      </c>
      <c r="X4" s="33" t="s">
        <v>33</v>
      </c>
      <c r="Z4" s="15">
        <v>41365</v>
      </c>
      <c r="AA4" s="15">
        <v>41365</v>
      </c>
      <c r="AB4" s="15">
        <v>41365</v>
      </c>
      <c r="AC4" s="11" t="s">
        <v>60</v>
      </c>
      <c r="AD4" s="15">
        <v>41704</v>
      </c>
      <c r="AE4" s="11" t="s">
        <v>182</v>
      </c>
      <c r="AF4" s="15">
        <v>41366</v>
      </c>
      <c r="AG4" s="11" t="s">
        <v>86</v>
      </c>
      <c r="AJ4" s="15">
        <v>41373</v>
      </c>
      <c r="AO4" s="15">
        <v>41452</v>
      </c>
    </row>
    <row r="5" spans="1:43" ht="33.75" customHeight="1" x14ac:dyDescent="0.25">
      <c r="A5" s="60" t="s">
        <v>344</v>
      </c>
      <c r="B5" s="30">
        <v>1</v>
      </c>
      <c r="C5" s="31">
        <v>1601374</v>
      </c>
      <c r="D5" s="23">
        <v>1621337</v>
      </c>
      <c r="E5" s="30">
        <v>1</v>
      </c>
      <c r="F5" s="12" t="s">
        <v>496</v>
      </c>
      <c r="G5" s="32" t="s">
        <v>345</v>
      </c>
      <c r="H5" s="32" t="s">
        <v>346</v>
      </c>
      <c r="I5" s="32" t="s">
        <v>346</v>
      </c>
      <c r="J5" s="32" t="s">
        <v>347</v>
      </c>
      <c r="K5" s="33" t="s">
        <v>348</v>
      </c>
      <c r="L5" s="46">
        <v>41.829526000000001</v>
      </c>
      <c r="M5" s="46">
        <v>-71.417595000000006</v>
      </c>
      <c r="N5" s="33" t="s">
        <v>59</v>
      </c>
      <c r="O5" s="35">
        <v>159500</v>
      </c>
      <c r="P5" s="13">
        <f>(O5-((((S5-Q5)/9)/Q5)*O5))+10*((((S5-Q5)/9)/Q5)*O5)</f>
        <v>356833.09178743965</v>
      </c>
      <c r="Q5" s="35">
        <v>186300</v>
      </c>
      <c r="R5" s="35">
        <v>1</v>
      </c>
      <c r="S5" s="35">
        <v>416790</v>
      </c>
      <c r="T5" s="35">
        <v>1</v>
      </c>
      <c r="U5" s="36">
        <v>5</v>
      </c>
      <c r="V5" s="36">
        <v>5</v>
      </c>
      <c r="W5" s="36">
        <v>3.9</v>
      </c>
      <c r="X5" s="33" t="s">
        <v>33</v>
      </c>
      <c r="Z5" s="15">
        <v>41730</v>
      </c>
      <c r="AA5" s="15">
        <v>41730</v>
      </c>
      <c r="AB5" s="15">
        <v>41730</v>
      </c>
      <c r="AC5" s="11" t="s">
        <v>60</v>
      </c>
      <c r="AF5" s="15">
        <v>41730</v>
      </c>
      <c r="AG5" s="11" t="s">
        <v>349</v>
      </c>
    </row>
    <row r="6" spans="1:43" ht="33.75" customHeight="1" x14ac:dyDescent="0.25">
      <c r="A6" s="29" t="s">
        <v>91</v>
      </c>
      <c r="B6" s="30">
        <v>2</v>
      </c>
      <c r="C6" s="31">
        <v>1134210</v>
      </c>
      <c r="D6" s="23">
        <v>1130152</v>
      </c>
      <c r="E6" s="30">
        <v>1</v>
      </c>
      <c r="F6" s="12" t="s">
        <v>496</v>
      </c>
      <c r="G6" s="32" t="s">
        <v>92</v>
      </c>
      <c r="H6" s="32" t="s">
        <v>93</v>
      </c>
      <c r="I6" s="32" t="s">
        <v>94</v>
      </c>
      <c r="J6" s="32" t="s">
        <v>95</v>
      </c>
      <c r="K6" s="29" t="s">
        <v>96</v>
      </c>
      <c r="L6" s="39">
        <v>42.921334000000002</v>
      </c>
      <c r="M6" s="39">
        <v>-78.765837000000005</v>
      </c>
      <c r="N6" s="29" t="s">
        <v>97</v>
      </c>
      <c r="O6" s="31">
        <v>126107</v>
      </c>
      <c r="P6" s="13">
        <f>(O6-((((S6-Q6)/9)/Q6)*O6))+10*((((S6-Q6)/9)/Q6)*O6)</f>
        <v>212274.67848937941</v>
      </c>
      <c r="Q6" s="31">
        <v>131019</v>
      </c>
      <c r="R6" s="31">
        <v>2</v>
      </c>
      <c r="S6" s="31">
        <v>220543</v>
      </c>
      <c r="T6" s="31"/>
      <c r="U6" s="40">
        <v>20</v>
      </c>
      <c r="V6" s="40">
        <v>20</v>
      </c>
      <c r="W6" s="40">
        <v>4</v>
      </c>
      <c r="X6" s="29" t="s">
        <v>33</v>
      </c>
      <c r="Z6" s="15">
        <v>41730</v>
      </c>
      <c r="AA6" s="15">
        <v>41852</v>
      </c>
      <c r="AB6" s="15">
        <v>41821</v>
      </c>
      <c r="AC6" s="37" t="s">
        <v>98</v>
      </c>
      <c r="AD6" s="15">
        <v>41821</v>
      </c>
      <c r="AE6" s="11" t="s">
        <v>99</v>
      </c>
    </row>
    <row r="7" spans="1:43" ht="33.75" customHeight="1" x14ac:dyDescent="0.25">
      <c r="A7" s="29" t="s">
        <v>285</v>
      </c>
      <c r="B7" s="30">
        <v>2</v>
      </c>
      <c r="C7" s="31">
        <v>19831858</v>
      </c>
      <c r="D7" s="23">
        <v>19979477</v>
      </c>
      <c r="E7" s="30">
        <v>1</v>
      </c>
      <c r="F7" s="12" t="s">
        <v>496</v>
      </c>
      <c r="G7" s="32" t="s">
        <v>286</v>
      </c>
      <c r="H7" s="32" t="s">
        <v>287</v>
      </c>
      <c r="I7" s="32" t="s">
        <v>288</v>
      </c>
      <c r="J7" s="32" t="s">
        <v>289</v>
      </c>
      <c r="K7" s="29" t="s">
        <v>290</v>
      </c>
      <c r="L7" s="39">
        <v>40.853549999999998</v>
      </c>
      <c r="M7" s="39">
        <v>-73.966099999999997</v>
      </c>
      <c r="N7" s="29" t="s">
        <v>291</v>
      </c>
      <c r="O7" s="31">
        <v>282912</v>
      </c>
      <c r="P7" s="13">
        <f>(O7-((((S7-Q7)/9)/Q7)*O7))+10*((((S7-Q7)/9)/Q7)*O7)</f>
        <v>556501.28631190676</v>
      </c>
      <c r="Q7" s="31">
        <v>311234</v>
      </c>
      <c r="R7" s="31">
        <v>1</v>
      </c>
      <c r="S7" s="31">
        <v>612212</v>
      </c>
      <c r="T7" s="31">
        <v>11</v>
      </c>
      <c r="U7" s="40">
        <v>22</v>
      </c>
      <c r="V7" s="40">
        <v>22</v>
      </c>
      <c r="W7" s="40">
        <v>4.5999999999999996</v>
      </c>
      <c r="X7" s="29" t="s">
        <v>33</v>
      </c>
      <c r="Z7" s="15">
        <v>41730</v>
      </c>
      <c r="AA7" s="15">
        <v>41730</v>
      </c>
    </row>
    <row r="8" spans="1:43" ht="33.75" customHeight="1" x14ac:dyDescent="0.25">
      <c r="A8" s="17" t="s">
        <v>285</v>
      </c>
      <c r="B8" s="21">
        <v>2</v>
      </c>
      <c r="C8" s="22">
        <v>19831858</v>
      </c>
      <c r="D8" s="23">
        <v>19979477</v>
      </c>
      <c r="E8" s="21">
        <v>2</v>
      </c>
      <c r="F8" s="12" t="s">
        <v>496</v>
      </c>
      <c r="G8" s="16" t="s">
        <v>92</v>
      </c>
      <c r="H8" s="16" t="s">
        <v>292</v>
      </c>
      <c r="I8" s="16" t="s">
        <v>292</v>
      </c>
      <c r="J8" s="16" t="s">
        <v>293</v>
      </c>
      <c r="K8" s="29" t="s">
        <v>294</v>
      </c>
      <c r="L8" s="18">
        <v>40.739274999999999</v>
      </c>
      <c r="M8" s="18">
        <v>-73.817672000000002</v>
      </c>
      <c r="N8" s="17" t="s">
        <v>295</v>
      </c>
      <c r="O8" s="13">
        <v>170874</v>
      </c>
      <c r="P8" s="13">
        <f>(O8-((((S8-Q8)/9)/Q8)*O8))+10*((((S8-Q8)/9)/Q8)*O8)</f>
        <v>330809.69718466507</v>
      </c>
      <c r="Q8" s="13">
        <v>166339</v>
      </c>
      <c r="R8" s="13"/>
      <c r="S8" s="13">
        <v>322030</v>
      </c>
      <c r="T8" s="13"/>
      <c r="U8" s="19">
        <v>7</v>
      </c>
      <c r="V8" s="19">
        <v>29</v>
      </c>
      <c r="W8" s="19">
        <v>3.5</v>
      </c>
      <c r="X8" s="11" t="s">
        <v>33</v>
      </c>
      <c r="Z8" s="28">
        <v>42826</v>
      </c>
      <c r="AA8" s="15">
        <v>42826</v>
      </c>
      <c r="AB8" s="15">
        <v>42826</v>
      </c>
      <c r="AC8" s="11">
        <v>701</v>
      </c>
      <c r="AD8" s="15">
        <v>42826</v>
      </c>
      <c r="AE8" s="11" t="s">
        <v>296</v>
      </c>
      <c r="AH8" s="15">
        <v>42826</v>
      </c>
      <c r="AI8" s="11" t="s">
        <v>297</v>
      </c>
      <c r="AL8" s="15">
        <v>42826</v>
      </c>
      <c r="AQ8" s="11" t="s">
        <v>298</v>
      </c>
    </row>
    <row r="9" spans="1:43" ht="33.75" customHeight="1" x14ac:dyDescent="0.25">
      <c r="A9" s="17" t="s">
        <v>369</v>
      </c>
      <c r="B9" s="21">
        <v>2</v>
      </c>
      <c r="C9" s="22">
        <v>1082284</v>
      </c>
      <c r="D9" s="23">
        <v>1071082</v>
      </c>
      <c r="E9" s="21">
        <v>1</v>
      </c>
      <c r="F9" s="12" t="s">
        <v>496</v>
      </c>
      <c r="G9" s="24" t="s">
        <v>92</v>
      </c>
      <c r="H9" s="24" t="s">
        <v>370</v>
      </c>
      <c r="I9" s="24" t="s">
        <v>371</v>
      </c>
      <c r="J9" s="24" t="s">
        <v>372</v>
      </c>
      <c r="K9" s="37" t="s">
        <v>373</v>
      </c>
      <c r="L9" s="25">
        <v>43.144984999999998</v>
      </c>
      <c r="M9" s="25">
        <v>-77.557604999999995</v>
      </c>
      <c r="N9" s="11" t="s">
        <v>374</v>
      </c>
      <c r="O9" s="22">
        <v>98306</v>
      </c>
      <c r="P9" s="13">
        <f>(O9-((((S9-Q9)/9)/Q9)*O9))+10*((((S9-Q9)/9)/Q9)*O9)</f>
        <v>128178.6593566988</v>
      </c>
      <c r="Q9" s="22">
        <v>110990</v>
      </c>
      <c r="R9" s="22">
        <v>3</v>
      </c>
      <c r="S9" s="22">
        <v>144717</v>
      </c>
      <c r="U9" s="26">
        <v>4</v>
      </c>
      <c r="V9" s="26">
        <v>11</v>
      </c>
      <c r="W9" s="26">
        <v>4</v>
      </c>
      <c r="X9" s="11" t="s">
        <v>33</v>
      </c>
      <c r="Z9" s="15">
        <v>41991</v>
      </c>
      <c r="AA9" s="15">
        <v>41991</v>
      </c>
      <c r="AB9" s="15">
        <v>41991</v>
      </c>
      <c r="AC9" s="37" t="s">
        <v>98</v>
      </c>
      <c r="AD9" s="15">
        <v>42010</v>
      </c>
      <c r="AE9" s="11" t="s">
        <v>99</v>
      </c>
    </row>
    <row r="10" spans="1:43" ht="33.75" customHeight="1" x14ac:dyDescent="0.25">
      <c r="A10" s="11" t="s">
        <v>406</v>
      </c>
      <c r="B10" s="21">
        <v>2</v>
      </c>
      <c r="C10" s="22">
        <v>2295381</v>
      </c>
      <c r="D10" s="47">
        <v>2023237</v>
      </c>
      <c r="E10" s="21">
        <v>1</v>
      </c>
      <c r="F10" s="12" t="s">
        <v>496</v>
      </c>
      <c r="G10" s="24" t="s">
        <v>407</v>
      </c>
      <c r="H10" s="24" t="s">
        <v>408</v>
      </c>
      <c r="I10" s="24" t="s">
        <v>408</v>
      </c>
      <c r="K10" s="37" t="s">
        <v>409</v>
      </c>
      <c r="L10" s="25">
        <v>18.421841000000001</v>
      </c>
      <c r="M10" s="25">
        <v>-66.120644999999996</v>
      </c>
      <c r="N10" s="11" t="s">
        <v>410</v>
      </c>
      <c r="P10" s="13"/>
      <c r="Q10" s="22">
        <v>127300</v>
      </c>
      <c r="U10" s="26">
        <v>12</v>
      </c>
      <c r="V10" s="26">
        <v>12</v>
      </c>
      <c r="W10" s="26">
        <v>5</v>
      </c>
      <c r="X10" s="11" t="s">
        <v>33</v>
      </c>
      <c r="Z10" s="15">
        <v>41828</v>
      </c>
      <c r="AA10" s="15">
        <v>41828</v>
      </c>
    </row>
    <row r="11" spans="1:43" ht="33.75" customHeight="1" x14ac:dyDescent="0.25">
      <c r="A11" s="17" t="s">
        <v>53</v>
      </c>
      <c r="B11" s="12">
        <v>3</v>
      </c>
      <c r="C11" s="13">
        <v>2753149</v>
      </c>
      <c r="D11" s="23">
        <v>2802789</v>
      </c>
      <c r="E11" s="12">
        <v>1</v>
      </c>
      <c r="F11" s="12" t="s">
        <v>496</v>
      </c>
      <c r="G11" s="16" t="s">
        <v>54</v>
      </c>
      <c r="H11" s="16" t="s">
        <v>55</v>
      </c>
      <c r="I11" s="16" t="s">
        <v>56</v>
      </c>
      <c r="J11" s="16" t="s">
        <v>57</v>
      </c>
      <c r="K11" s="29" t="s">
        <v>58</v>
      </c>
      <c r="L11" s="18">
        <v>39.143160999999999</v>
      </c>
      <c r="M11" s="18">
        <v>-76.845961000000003</v>
      </c>
      <c r="N11" s="17" t="s">
        <v>59</v>
      </c>
      <c r="O11" s="13">
        <v>199131</v>
      </c>
      <c r="P11" s="13">
        <f>(O11-((((S11-Q11)/9)/Q11)*O11))+10*((((S11-Q11)/9)/Q11)*O11)</f>
        <v>482295.81514859432</v>
      </c>
      <c r="Q11" s="13">
        <v>186750</v>
      </c>
      <c r="R11" s="13">
        <v>13</v>
      </c>
      <c r="S11" s="13">
        <v>452309</v>
      </c>
      <c r="T11" s="13">
        <v>1</v>
      </c>
      <c r="U11" s="19">
        <v>17</v>
      </c>
      <c r="V11" s="19">
        <v>17</v>
      </c>
      <c r="W11" s="19">
        <v>4</v>
      </c>
      <c r="X11" s="17" t="s">
        <v>33</v>
      </c>
      <c r="Z11" s="15">
        <v>41730</v>
      </c>
      <c r="AA11" s="15">
        <v>41730</v>
      </c>
      <c r="AB11" s="15">
        <v>41730</v>
      </c>
      <c r="AC11" s="11" t="s">
        <v>60</v>
      </c>
      <c r="AJ11" s="15">
        <v>41730</v>
      </c>
      <c r="AL11" s="15">
        <v>41734</v>
      </c>
    </row>
    <row r="12" spans="1:43" ht="33.75" customHeight="1" x14ac:dyDescent="0.25">
      <c r="A12" s="17" t="s">
        <v>53</v>
      </c>
      <c r="B12" s="21">
        <v>3</v>
      </c>
      <c r="C12" s="22">
        <v>2753149</v>
      </c>
      <c r="D12" s="23">
        <v>2802789</v>
      </c>
      <c r="E12" s="21">
        <v>2</v>
      </c>
      <c r="F12" s="12" t="s">
        <v>496</v>
      </c>
      <c r="G12" s="24" t="s">
        <v>54</v>
      </c>
      <c r="H12" s="24" t="s">
        <v>61</v>
      </c>
      <c r="I12" s="24" t="s">
        <v>62</v>
      </c>
      <c r="J12" s="24" t="s">
        <v>456</v>
      </c>
      <c r="K12" s="37" t="s">
        <v>63</v>
      </c>
      <c r="L12" s="25">
        <v>39.371679</v>
      </c>
      <c r="M12" s="25">
        <v>-76.746814000000001</v>
      </c>
      <c r="N12" s="11" t="s">
        <v>64</v>
      </c>
      <c r="O12" s="22">
        <v>185270</v>
      </c>
      <c r="P12" s="13">
        <f>(O12-((((S12-Q12)/9)/Q12)*O12))+10*((((S12-Q12)/9)/Q12)*O12)</f>
        <v>296188.87984564295</v>
      </c>
      <c r="Q12" s="22">
        <v>187617</v>
      </c>
      <c r="R12" s="22">
        <v>9</v>
      </c>
      <c r="S12" s="22">
        <v>299941</v>
      </c>
      <c r="T12" s="22">
        <v>29</v>
      </c>
      <c r="U12" s="26">
        <v>21</v>
      </c>
      <c r="V12" s="26">
        <v>21</v>
      </c>
      <c r="W12" s="26">
        <v>3.4</v>
      </c>
      <c r="X12" s="11" t="s">
        <v>33</v>
      </c>
      <c r="Z12" s="28">
        <v>42370</v>
      </c>
      <c r="AJ12" s="15">
        <v>42370</v>
      </c>
    </row>
    <row r="13" spans="1:43" ht="33.75" customHeight="1" x14ac:dyDescent="0.25">
      <c r="A13" s="11" t="s">
        <v>311</v>
      </c>
      <c r="B13" s="21">
        <v>3</v>
      </c>
      <c r="C13" s="22">
        <v>6018800</v>
      </c>
      <c r="D13" s="23">
        <v>6096372</v>
      </c>
      <c r="E13" s="21">
        <v>1</v>
      </c>
      <c r="F13" s="12" t="s">
        <v>496</v>
      </c>
      <c r="G13" s="24" t="s">
        <v>312</v>
      </c>
      <c r="H13" s="24" t="s">
        <v>313</v>
      </c>
      <c r="I13" s="24" t="s">
        <v>313</v>
      </c>
      <c r="J13" s="24" t="s">
        <v>314</v>
      </c>
      <c r="K13" s="37" t="s">
        <v>315</v>
      </c>
      <c r="L13" s="25">
        <v>40.054161000000001</v>
      </c>
      <c r="M13" s="25">
        <v>-74.985202000000001</v>
      </c>
      <c r="N13" s="11" t="s">
        <v>59</v>
      </c>
      <c r="O13" s="22">
        <v>118498</v>
      </c>
      <c r="P13" s="13">
        <f>(O13-((((S13-Q13)/9)/Q13)*O13))+10*((((S13-Q13)/9)/Q13)*O13)</f>
        <v>244831.83596822084</v>
      </c>
      <c r="Q13" s="22">
        <v>124610</v>
      </c>
      <c r="R13" s="22">
        <v>6</v>
      </c>
      <c r="S13" s="22">
        <v>257460</v>
      </c>
      <c r="T13" s="22">
        <v>4</v>
      </c>
      <c r="U13" s="26">
        <v>14</v>
      </c>
      <c r="V13" s="26">
        <v>14</v>
      </c>
      <c r="W13" s="26">
        <v>5</v>
      </c>
      <c r="X13" s="11" t="s">
        <v>33</v>
      </c>
      <c r="Z13" s="15">
        <v>41640</v>
      </c>
      <c r="AA13" s="15">
        <v>41640</v>
      </c>
      <c r="AB13" s="15">
        <v>41640</v>
      </c>
      <c r="AC13" s="11" t="s">
        <v>60</v>
      </c>
      <c r="AJ13" s="15">
        <v>41821</v>
      </c>
      <c r="AK13" s="15">
        <v>42095</v>
      </c>
    </row>
    <row r="14" spans="1:43" ht="33.75" customHeight="1" x14ac:dyDescent="0.25">
      <c r="A14" s="17" t="s">
        <v>311</v>
      </c>
      <c r="B14" s="21">
        <v>3</v>
      </c>
      <c r="C14" s="22">
        <v>6018800</v>
      </c>
      <c r="D14" s="23">
        <v>6096372</v>
      </c>
      <c r="E14" s="21">
        <v>2</v>
      </c>
      <c r="F14" s="12" t="s">
        <v>496</v>
      </c>
      <c r="G14" s="24" t="s">
        <v>312</v>
      </c>
      <c r="H14" s="24" t="s">
        <v>313</v>
      </c>
      <c r="I14" s="24" t="s">
        <v>313</v>
      </c>
      <c r="J14" s="24" t="s">
        <v>316</v>
      </c>
      <c r="K14" s="37" t="s">
        <v>317</v>
      </c>
      <c r="L14" s="25">
        <v>39.988799999999998</v>
      </c>
      <c r="M14" s="25">
        <v>-75.207293000000007</v>
      </c>
      <c r="N14" s="11" t="s">
        <v>318</v>
      </c>
      <c r="O14" s="22">
        <v>210456</v>
      </c>
      <c r="P14" s="13">
        <f>(O14-((((S14-Q14)/9)/Q14)*O14))+10*((((S14-Q14)/9)/Q14)*O14)</f>
        <v>344928.90219741216</v>
      </c>
      <c r="Q14" s="22">
        <v>154955</v>
      </c>
      <c r="R14" s="22">
        <v>5</v>
      </c>
      <c r="S14" s="22">
        <v>253965</v>
      </c>
      <c r="T14" s="22">
        <v>3</v>
      </c>
      <c r="U14" s="26">
        <v>18</v>
      </c>
      <c r="V14" s="26">
        <v>25</v>
      </c>
      <c r="W14" s="26">
        <v>4</v>
      </c>
      <c r="X14" s="11" t="s">
        <v>33</v>
      </c>
      <c r="Z14" s="15">
        <v>42186</v>
      </c>
      <c r="AA14" s="15">
        <v>42736</v>
      </c>
      <c r="AB14" s="15">
        <v>42278</v>
      </c>
      <c r="AF14" s="15">
        <v>42278</v>
      </c>
      <c r="AG14" s="45"/>
      <c r="AH14" s="15">
        <v>42278</v>
      </c>
      <c r="AJ14" s="15">
        <v>42186</v>
      </c>
      <c r="AQ14" s="11" t="s">
        <v>319</v>
      </c>
    </row>
    <row r="15" spans="1:43" ht="33.75" customHeight="1" x14ac:dyDescent="0.25">
      <c r="A15" s="17" t="s">
        <v>331</v>
      </c>
      <c r="B15" s="21">
        <v>3</v>
      </c>
      <c r="C15" s="22">
        <v>2360733</v>
      </c>
      <c r="D15" s="23">
        <v>2324743</v>
      </c>
      <c r="E15" s="21">
        <v>1</v>
      </c>
      <c r="F15" s="12" t="s">
        <v>496</v>
      </c>
      <c r="G15" s="16" t="s">
        <v>312</v>
      </c>
      <c r="H15" s="16" t="s">
        <v>332</v>
      </c>
      <c r="I15" s="16" t="s">
        <v>333</v>
      </c>
      <c r="J15" s="16" t="s">
        <v>334</v>
      </c>
      <c r="K15" s="29" t="s">
        <v>335</v>
      </c>
      <c r="L15" s="18">
        <v>40.437460000000002</v>
      </c>
      <c r="M15" s="18">
        <v>-79.863545000000002</v>
      </c>
      <c r="N15" s="17" t="s">
        <v>336</v>
      </c>
      <c r="O15" s="13">
        <v>74421</v>
      </c>
      <c r="P15" s="13">
        <f>(O15-((((S15-Q15)/9)/Q15)*O15))+10*((((S15-Q15)/9)/Q15)*O15)</f>
        <v>126039.76064157927</v>
      </c>
      <c r="Q15" s="13">
        <v>87534</v>
      </c>
      <c r="R15" s="13">
        <v>3</v>
      </c>
      <c r="S15" s="13">
        <v>148248</v>
      </c>
      <c r="T15" s="13">
        <v>4</v>
      </c>
      <c r="U15" s="19">
        <v>18</v>
      </c>
      <c r="V15" s="19">
        <v>23</v>
      </c>
      <c r="W15" s="19">
        <v>3</v>
      </c>
      <c r="X15" s="11" t="s">
        <v>33</v>
      </c>
      <c r="Z15" s="15">
        <v>41883</v>
      </c>
      <c r="AA15" s="15">
        <v>41883</v>
      </c>
      <c r="AB15" s="20"/>
      <c r="AF15" s="15">
        <v>41883</v>
      </c>
      <c r="AG15" s="11" t="s">
        <v>86</v>
      </c>
      <c r="AJ15" s="15">
        <v>41883</v>
      </c>
    </row>
    <row r="16" spans="1:43" ht="33.75" customHeight="1" x14ac:dyDescent="0.25">
      <c r="A16" s="17" t="s">
        <v>355</v>
      </c>
      <c r="B16" s="21">
        <v>3</v>
      </c>
      <c r="C16" s="22">
        <v>1231980</v>
      </c>
      <c r="D16" s="23">
        <v>1306172</v>
      </c>
      <c r="E16" s="21">
        <v>1</v>
      </c>
      <c r="F16" s="12" t="s">
        <v>496</v>
      </c>
      <c r="G16" s="24" t="s">
        <v>356</v>
      </c>
      <c r="H16" s="24" t="s">
        <v>357</v>
      </c>
      <c r="I16" s="24" t="s">
        <v>358</v>
      </c>
      <c r="J16" s="24" t="s">
        <v>359</v>
      </c>
      <c r="K16" s="37" t="s">
        <v>360</v>
      </c>
      <c r="L16" s="25">
        <v>37.590820999999998</v>
      </c>
      <c r="M16" s="25">
        <v>-77.469325999999995</v>
      </c>
      <c r="N16" s="11" t="s">
        <v>59</v>
      </c>
      <c r="O16" s="22">
        <v>159954</v>
      </c>
      <c r="P16" s="13">
        <f>(O16-((((S16-Q16)/9)/Q16)*O16))+10*((((S16-Q16)/9)/Q16)*O16)</f>
        <v>275120.88</v>
      </c>
      <c r="Q16" s="22">
        <v>151000</v>
      </c>
      <c r="R16" s="22">
        <v>1</v>
      </c>
      <c r="S16" s="22">
        <v>259720</v>
      </c>
      <c r="T16" s="22">
        <v>1</v>
      </c>
      <c r="U16" s="26">
        <v>17</v>
      </c>
      <c r="V16" s="26">
        <v>17</v>
      </c>
      <c r="W16" s="26">
        <v>3.3</v>
      </c>
      <c r="X16" s="11" t="s">
        <v>33</v>
      </c>
      <c r="Z16" s="15">
        <v>41548</v>
      </c>
      <c r="AA16" s="15">
        <v>41548</v>
      </c>
      <c r="AC16" s="11" t="s">
        <v>114</v>
      </c>
    </row>
    <row r="17" spans="1:43" ht="33.75" customHeight="1" x14ac:dyDescent="0.25">
      <c r="A17" s="17" t="s">
        <v>441</v>
      </c>
      <c r="B17" s="21">
        <v>3</v>
      </c>
      <c r="C17" s="22">
        <v>1699925</v>
      </c>
      <c r="D17" s="47">
        <v>1728733</v>
      </c>
      <c r="E17" s="21">
        <v>1</v>
      </c>
      <c r="F17" s="12" t="s">
        <v>496</v>
      </c>
      <c r="G17" s="24" t="s">
        <v>356</v>
      </c>
      <c r="K17" s="37"/>
      <c r="L17" s="49"/>
      <c r="M17" s="49"/>
      <c r="N17" s="48"/>
      <c r="O17" s="50"/>
      <c r="P17" s="13"/>
      <c r="Q17" s="50"/>
      <c r="R17" s="50"/>
      <c r="S17" s="50"/>
      <c r="T17" s="50"/>
      <c r="U17" s="51"/>
      <c r="V17" s="51"/>
      <c r="W17" s="51"/>
      <c r="X17" s="11" t="s">
        <v>51</v>
      </c>
      <c r="Y17" s="11" t="s">
        <v>442</v>
      </c>
      <c r="Z17" s="27" t="s">
        <v>52</v>
      </c>
    </row>
    <row r="18" spans="1:43" ht="33.75" customHeight="1" x14ac:dyDescent="0.25">
      <c r="A18" s="17" t="s">
        <v>443</v>
      </c>
      <c r="B18" s="21">
        <v>3</v>
      </c>
      <c r="C18" s="22">
        <v>5860342</v>
      </c>
      <c r="D18" s="47">
        <v>6249950</v>
      </c>
      <c r="E18" s="21">
        <v>1</v>
      </c>
      <c r="F18" s="12" t="s">
        <v>496</v>
      </c>
      <c r="G18" s="16" t="s">
        <v>356</v>
      </c>
      <c r="H18" s="16" t="s">
        <v>450</v>
      </c>
      <c r="I18" s="16" t="s">
        <v>451</v>
      </c>
      <c r="J18" s="16" t="s">
        <v>451</v>
      </c>
      <c r="K18" s="29" t="s">
        <v>452</v>
      </c>
      <c r="L18" s="18">
        <v>38.768495000000001</v>
      </c>
      <c r="M18" s="18">
        <v>-77.183443999999994</v>
      </c>
      <c r="N18" s="17" t="s">
        <v>59</v>
      </c>
      <c r="O18" s="13">
        <v>248891</v>
      </c>
      <c r="P18" s="13">
        <f>(O18-((((S18-Q18)/9)/Q18)*O18))+10*((((S18-Q18)/9)/Q18)*O18)</f>
        <v>463560.74452525249</v>
      </c>
      <c r="Q18" s="13">
        <v>297000</v>
      </c>
      <c r="R18" s="13">
        <v>1</v>
      </c>
      <c r="S18" s="13">
        <v>553164</v>
      </c>
      <c r="T18" s="13">
        <v>1</v>
      </c>
      <c r="U18" s="19">
        <v>10</v>
      </c>
      <c r="V18" s="19">
        <v>18</v>
      </c>
      <c r="W18" s="19">
        <v>3.3</v>
      </c>
      <c r="X18" s="11" t="s">
        <v>33</v>
      </c>
      <c r="Z18" s="15">
        <v>42465</v>
      </c>
      <c r="AA18" s="15">
        <v>42465</v>
      </c>
      <c r="AB18" s="15">
        <v>42465</v>
      </c>
      <c r="AC18" s="11" t="s">
        <v>453</v>
      </c>
    </row>
    <row r="19" spans="1:43" ht="33.75" customHeight="1" x14ac:dyDescent="0.25">
      <c r="A19" s="17" t="s">
        <v>443</v>
      </c>
      <c r="B19" s="12">
        <v>3</v>
      </c>
      <c r="C19" s="13">
        <v>5860342</v>
      </c>
      <c r="D19" s="47">
        <v>6249950</v>
      </c>
      <c r="E19" s="12">
        <v>2</v>
      </c>
      <c r="F19" s="12" t="s">
        <v>496</v>
      </c>
      <c r="G19" s="16" t="s">
        <v>444</v>
      </c>
      <c r="H19" s="16" t="s">
        <v>445</v>
      </c>
      <c r="I19" s="16" t="s">
        <v>446</v>
      </c>
      <c r="J19" s="16" t="s">
        <v>447</v>
      </c>
      <c r="K19" s="29" t="s">
        <v>448</v>
      </c>
      <c r="L19" s="18">
        <v>38.894737999999997</v>
      </c>
      <c r="M19" s="18">
        <v>-76.953474999999997</v>
      </c>
      <c r="N19" s="17" t="s">
        <v>449</v>
      </c>
      <c r="O19" s="13">
        <v>130892</v>
      </c>
      <c r="P19" s="13">
        <f>(O19-((((S19-Q19)/9)/Q19)*O19))+10*((((S19-Q19)/9)/Q19)*O19)</f>
        <v>195801.87325943887</v>
      </c>
      <c r="Q19" s="13">
        <v>115480</v>
      </c>
      <c r="R19" s="13">
        <v>121</v>
      </c>
      <c r="S19" s="13">
        <v>172747</v>
      </c>
      <c r="T19" s="13">
        <v>121</v>
      </c>
      <c r="U19" s="19">
        <v>9</v>
      </c>
      <c r="V19" s="19">
        <v>15</v>
      </c>
      <c r="W19" s="19">
        <v>3</v>
      </c>
      <c r="X19" s="17" t="s">
        <v>33</v>
      </c>
      <c r="Z19" s="15">
        <v>42156</v>
      </c>
      <c r="AA19" s="15">
        <v>42156</v>
      </c>
      <c r="AB19" s="15">
        <v>42156</v>
      </c>
      <c r="AC19" s="11" t="s">
        <v>60</v>
      </c>
      <c r="AJ19" s="15">
        <v>42156</v>
      </c>
      <c r="AP19" s="15">
        <v>42248</v>
      </c>
    </row>
    <row r="20" spans="1:43" ht="33.75" customHeight="1" x14ac:dyDescent="0.25">
      <c r="A20" s="17" t="s">
        <v>26</v>
      </c>
      <c r="B20" s="12">
        <v>4</v>
      </c>
      <c r="C20" s="13">
        <v>5457831</v>
      </c>
      <c r="D20" s="23">
        <v>5949951</v>
      </c>
      <c r="E20" s="12">
        <v>1</v>
      </c>
      <c r="F20" s="12" t="s">
        <v>496</v>
      </c>
      <c r="G20" s="16" t="s">
        <v>27</v>
      </c>
      <c r="H20" s="16" t="s">
        <v>28</v>
      </c>
      <c r="I20" s="16" t="s">
        <v>29</v>
      </c>
      <c r="J20" s="16" t="s">
        <v>30</v>
      </c>
      <c r="K20" s="29" t="s">
        <v>31</v>
      </c>
      <c r="L20" s="18">
        <v>33.778461</v>
      </c>
      <c r="M20" s="18">
        <v>-84.391430999999997</v>
      </c>
      <c r="N20" s="17" t="s">
        <v>32</v>
      </c>
      <c r="O20" s="13">
        <v>382000</v>
      </c>
      <c r="P20" s="13">
        <f>(O20-((((S20-Q20)/9)/Q20)*O20))+10*((((S20-Q20)/9)/Q20)*O20)</f>
        <v>544678.47816931072</v>
      </c>
      <c r="Q20" s="13">
        <v>284920</v>
      </c>
      <c r="R20" s="13">
        <v>2</v>
      </c>
      <c r="S20" s="13">
        <v>406256</v>
      </c>
      <c r="T20" s="13">
        <v>4</v>
      </c>
      <c r="U20" s="19">
        <v>7</v>
      </c>
      <c r="V20" s="19">
        <v>7</v>
      </c>
      <c r="W20" s="19">
        <v>4.5</v>
      </c>
      <c r="X20" s="17" t="s">
        <v>33</v>
      </c>
      <c r="Z20" s="15">
        <v>41805</v>
      </c>
      <c r="AA20" s="15">
        <v>41805</v>
      </c>
      <c r="AD20" s="15">
        <v>42005</v>
      </c>
      <c r="AE20" s="11" t="s">
        <v>34</v>
      </c>
      <c r="AF20" s="15">
        <v>42095</v>
      </c>
      <c r="AG20" s="11" t="s">
        <v>35</v>
      </c>
      <c r="AJ20" s="15">
        <v>41871</v>
      </c>
    </row>
    <row r="21" spans="1:43" ht="33.75" customHeight="1" x14ac:dyDescent="0.25">
      <c r="A21" s="17" t="s">
        <v>26</v>
      </c>
      <c r="B21" s="12">
        <v>4</v>
      </c>
      <c r="C21" s="13">
        <v>5457831</v>
      </c>
      <c r="D21" s="23">
        <v>5949951</v>
      </c>
      <c r="E21" s="12">
        <v>2</v>
      </c>
      <c r="F21" s="12" t="s">
        <v>496</v>
      </c>
      <c r="G21" s="16" t="s">
        <v>27</v>
      </c>
      <c r="H21" s="16" t="s">
        <v>36</v>
      </c>
      <c r="I21" s="16" t="s">
        <v>29</v>
      </c>
      <c r="J21" s="16" t="s">
        <v>457</v>
      </c>
      <c r="K21" s="29" t="s">
        <v>37</v>
      </c>
      <c r="L21" s="18">
        <v>33.698538999999997</v>
      </c>
      <c r="M21" s="18">
        <v>-84.272741999999994</v>
      </c>
      <c r="N21" s="17" t="s">
        <v>38</v>
      </c>
      <c r="O21" s="13">
        <v>147000</v>
      </c>
      <c r="P21" s="13">
        <f>(O21-((((S21-Q21)/9)/Q21)*O21))+10*((((S21-Q21)/9)/Q21)*O21)</f>
        <v>320709.69863013696</v>
      </c>
      <c r="Q21" s="13">
        <v>146000</v>
      </c>
      <c r="R21" s="13">
        <v>23</v>
      </c>
      <c r="S21" s="13">
        <v>318528</v>
      </c>
      <c r="T21" s="13">
        <v>13</v>
      </c>
      <c r="U21" s="19">
        <v>26</v>
      </c>
      <c r="V21" s="19">
        <v>35</v>
      </c>
      <c r="W21" s="19">
        <v>4</v>
      </c>
      <c r="X21" s="17" t="s">
        <v>33</v>
      </c>
      <c r="Z21" s="15">
        <v>42005</v>
      </c>
      <c r="AF21" s="15">
        <v>42125</v>
      </c>
      <c r="AG21" s="11" t="s">
        <v>35</v>
      </c>
      <c r="AJ21" s="20"/>
      <c r="AL21" s="15">
        <v>42094</v>
      </c>
      <c r="AQ21" s="11" t="s">
        <v>39</v>
      </c>
    </row>
    <row r="22" spans="1:43" ht="33.75" customHeight="1" x14ac:dyDescent="0.25">
      <c r="A22" s="17" t="s">
        <v>65</v>
      </c>
      <c r="B22" s="12">
        <v>4</v>
      </c>
      <c r="C22" s="13">
        <v>1136650</v>
      </c>
      <c r="D22" s="23">
        <v>1151801</v>
      </c>
      <c r="E22" s="12">
        <v>1</v>
      </c>
      <c r="F22" s="12" t="s">
        <v>496</v>
      </c>
      <c r="G22" s="16" t="s">
        <v>66</v>
      </c>
      <c r="H22" s="16" t="s">
        <v>67</v>
      </c>
      <c r="I22" s="16" t="s">
        <v>68</v>
      </c>
      <c r="J22" s="16" t="s">
        <v>69</v>
      </c>
      <c r="K22" s="29" t="s">
        <v>70</v>
      </c>
      <c r="L22" s="18">
        <v>33.521422000000001</v>
      </c>
      <c r="M22" s="18">
        <v>-86.844076999999999</v>
      </c>
      <c r="N22" s="17" t="s">
        <v>71</v>
      </c>
      <c r="O22" s="13">
        <v>126670</v>
      </c>
      <c r="P22" s="13">
        <f>(O22-((((S22-Q22)/9)/Q22)*O22))+10*((((S22-Q22)/9)/Q22)*O22)</f>
        <v>193362.17217933282</v>
      </c>
      <c r="Q22" s="13">
        <v>141190</v>
      </c>
      <c r="R22" s="13">
        <v>4</v>
      </c>
      <c r="S22" s="13">
        <v>215527</v>
      </c>
      <c r="T22" s="13">
        <v>6</v>
      </c>
      <c r="U22" s="19">
        <v>25</v>
      </c>
      <c r="V22" s="19">
        <v>25</v>
      </c>
      <c r="W22" s="19">
        <v>5.5</v>
      </c>
      <c r="X22" s="17" t="s">
        <v>33</v>
      </c>
      <c r="Z22" s="15">
        <v>41640</v>
      </c>
      <c r="AA22" s="15">
        <v>41640</v>
      </c>
      <c r="AD22" s="15">
        <v>41640</v>
      </c>
      <c r="AE22" s="11" t="s">
        <v>72</v>
      </c>
      <c r="AJ22" s="15">
        <v>41640</v>
      </c>
    </row>
    <row r="23" spans="1:43" ht="33.75" customHeight="1" x14ac:dyDescent="0.25">
      <c r="A23" s="11" t="s">
        <v>100</v>
      </c>
      <c r="B23" s="21">
        <v>4</v>
      </c>
      <c r="C23" s="22">
        <v>2296569</v>
      </c>
      <c r="D23" s="23">
        <v>2569213</v>
      </c>
      <c r="E23" s="21">
        <v>1</v>
      </c>
      <c r="F23" s="12" t="s">
        <v>496</v>
      </c>
      <c r="G23" s="24" t="s">
        <v>101</v>
      </c>
      <c r="H23" s="24" t="s">
        <v>102</v>
      </c>
      <c r="I23" s="24" t="s">
        <v>103</v>
      </c>
      <c r="J23" s="24" t="s">
        <v>104</v>
      </c>
      <c r="K23" s="37" t="s">
        <v>105</v>
      </c>
      <c r="L23" s="25">
        <v>35.213082</v>
      </c>
      <c r="M23" s="25">
        <v>-80.874168999999995</v>
      </c>
      <c r="N23" s="11" t="s">
        <v>106</v>
      </c>
      <c r="O23" s="22">
        <v>154000</v>
      </c>
      <c r="P23" s="13">
        <f>(O23-((((S23-Q23)/9)/Q23)*O23))+10*((((S23-Q23)/9)/Q23)*O23)</f>
        <v>262534.77124183002</v>
      </c>
      <c r="Q23" s="22">
        <v>153000</v>
      </c>
      <c r="R23" s="22">
        <v>11</v>
      </c>
      <c r="S23" s="22">
        <v>260830</v>
      </c>
      <c r="T23" s="22">
        <v>6</v>
      </c>
      <c r="U23" s="26">
        <v>36</v>
      </c>
      <c r="V23" s="26">
        <v>36</v>
      </c>
      <c r="W23" s="26">
        <v>4.5</v>
      </c>
      <c r="X23" s="11" t="s">
        <v>33</v>
      </c>
      <c r="Z23" s="15">
        <v>41837</v>
      </c>
      <c r="AA23" s="15">
        <v>42736</v>
      </c>
      <c r="AB23" s="20"/>
      <c r="AJ23" s="15">
        <v>42005</v>
      </c>
    </row>
    <row r="24" spans="1:43" ht="33.75" customHeight="1" x14ac:dyDescent="0.25">
      <c r="A24" s="11" t="s">
        <v>200</v>
      </c>
      <c r="B24" s="21">
        <v>4</v>
      </c>
      <c r="C24" s="22">
        <v>1377850</v>
      </c>
      <c r="D24" s="23">
        <v>1534701</v>
      </c>
      <c r="E24" s="21">
        <v>1</v>
      </c>
      <c r="F24" s="12" t="s">
        <v>496</v>
      </c>
      <c r="G24" s="24" t="s">
        <v>201</v>
      </c>
      <c r="H24" s="24" t="s">
        <v>202</v>
      </c>
      <c r="I24" s="24" t="s">
        <v>203</v>
      </c>
      <c r="J24" s="24" t="s">
        <v>204</v>
      </c>
      <c r="K24" s="37" t="s">
        <v>205</v>
      </c>
      <c r="L24" s="25">
        <v>30.262736</v>
      </c>
      <c r="M24" s="25">
        <v>-81.606831999999997</v>
      </c>
      <c r="N24" s="11" t="s">
        <v>59</v>
      </c>
      <c r="O24" s="22">
        <v>146000</v>
      </c>
      <c r="P24" s="13">
        <f>(O24-((((S24-Q24)/9)/Q24)*O24))+10*((((S24-Q24)/9)/Q24)*O24)</f>
        <v>319374.47482014389</v>
      </c>
      <c r="Q24" s="22">
        <v>139000</v>
      </c>
      <c r="R24" s="22">
        <v>1</v>
      </c>
      <c r="S24" s="22">
        <v>304062</v>
      </c>
      <c r="T24" s="22">
        <v>1</v>
      </c>
      <c r="U24" s="26">
        <v>22</v>
      </c>
      <c r="V24" s="26">
        <v>35</v>
      </c>
      <c r="W24" s="26">
        <v>4.5999999999999996</v>
      </c>
      <c r="X24" s="11" t="s">
        <v>33</v>
      </c>
      <c r="Z24" s="15">
        <v>41640</v>
      </c>
      <c r="AA24" s="15">
        <v>41640</v>
      </c>
      <c r="AB24" s="15">
        <v>41640</v>
      </c>
      <c r="AC24" s="11" t="s">
        <v>114</v>
      </c>
    </row>
    <row r="25" spans="1:43" ht="33.75" customHeight="1" x14ac:dyDescent="0.25">
      <c r="A25" s="17" t="s">
        <v>234</v>
      </c>
      <c r="B25" s="21">
        <v>4</v>
      </c>
      <c r="C25" s="22">
        <v>1251351</v>
      </c>
      <c r="D25" s="23">
        <v>1297301</v>
      </c>
      <c r="E25" s="21">
        <v>1</v>
      </c>
      <c r="F25" s="12" t="s">
        <v>496</v>
      </c>
      <c r="G25" s="24" t="s">
        <v>235</v>
      </c>
      <c r="H25" s="24" t="s">
        <v>67</v>
      </c>
      <c r="I25" s="24" t="s">
        <v>236</v>
      </c>
      <c r="J25" s="24" t="s">
        <v>237</v>
      </c>
      <c r="K25" s="37" t="s">
        <v>238</v>
      </c>
      <c r="L25" s="25">
        <v>38.193640000000002</v>
      </c>
      <c r="M25" s="25">
        <v>-85.711943000000005</v>
      </c>
      <c r="N25" s="11" t="s">
        <v>239</v>
      </c>
      <c r="O25" s="22">
        <v>188697</v>
      </c>
      <c r="P25" s="13">
        <f>(O25-((((S25-Q25)/9)/Q25)*O25))+10*((((S25-Q25)/9)/Q25)*O25)</f>
        <v>286634.21595092025</v>
      </c>
      <c r="Q25" s="22">
        <v>163000</v>
      </c>
      <c r="R25" s="22">
        <v>2</v>
      </c>
      <c r="S25" s="22">
        <v>247600</v>
      </c>
      <c r="T25" s="22">
        <v>8</v>
      </c>
      <c r="U25" s="26">
        <v>33</v>
      </c>
      <c r="V25" s="26">
        <v>33</v>
      </c>
      <c r="W25" s="26">
        <v>4.7</v>
      </c>
      <c r="X25" s="11" t="s">
        <v>33</v>
      </c>
      <c r="Z25" s="15">
        <v>41689</v>
      </c>
      <c r="AA25" s="15">
        <v>41653</v>
      </c>
      <c r="AD25" s="52">
        <v>41640</v>
      </c>
      <c r="AE25" s="11" t="s">
        <v>99</v>
      </c>
      <c r="AJ25" s="15">
        <v>41653</v>
      </c>
    </row>
    <row r="26" spans="1:43" ht="33.75" customHeight="1" x14ac:dyDescent="0.25">
      <c r="A26" s="11" t="s">
        <v>240</v>
      </c>
      <c r="B26" s="21">
        <v>4</v>
      </c>
      <c r="C26" s="22">
        <v>1341690</v>
      </c>
      <c r="D26" s="23">
        <v>1350620</v>
      </c>
      <c r="E26" s="21">
        <v>1</v>
      </c>
      <c r="F26" s="12" t="s">
        <v>496</v>
      </c>
      <c r="G26" s="24" t="s">
        <v>241</v>
      </c>
      <c r="H26" s="24" t="s">
        <v>242</v>
      </c>
      <c r="I26" s="24" t="s">
        <v>243</v>
      </c>
      <c r="J26" s="24" t="s">
        <v>244</v>
      </c>
      <c r="K26" s="37" t="s">
        <v>245</v>
      </c>
      <c r="L26" s="25">
        <v>35.161237999999997</v>
      </c>
      <c r="M26" s="25">
        <v>-89.870692000000005</v>
      </c>
      <c r="N26" s="11" t="s">
        <v>246</v>
      </c>
      <c r="O26" s="22">
        <v>157380</v>
      </c>
      <c r="P26" s="13">
        <f>(O26-((((S26-Q26)/9)/Q26)*O26))+10*((((S26-Q26)/9)/Q26)*O26)</f>
        <v>327350.40000000002</v>
      </c>
      <c r="Q26" s="22">
        <v>140850</v>
      </c>
      <c r="R26" s="22">
        <v>1</v>
      </c>
      <c r="S26" s="22">
        <v>292968</v>
      </c>
      <c r="T26" s="22">
        <v>2</v>
      </c>
      <c r="U26" s="26">
        <v>22</v>
      </c>
      <c r="V26" s="26">
        <v>22</v>
      </c>
      <c r="W26" s="26">
        <v>4.3</v>
      </c>
      <c r="X26" s="11" t="s">
        <v>33</v>
      </c>
      <c r="Z26" s="15">
        <v>41821</v>
      </c>
      <c r="AA26" s="15">
        <v>41835</v>
      </c>
      <c r="AB26" s="20"/>
    </row>
    <row r="27" spans="1:43" ht="33.75" customHeight="1" x14ac:dyDescent="0.25">
      <c r="A27" s="17" t="s">
        <v>247</v>
      </c>
      <c r="B27" s="21">
        <v>4</v>
      </c>
      <c r="C27" s="22">
        <v>5762717</v>
      </c>
      <c r="D27" s="23">
        <v>6198782</v>
      </c>
      <c r="E27" s="21">
        <v>1</v>
      </c>
      <c r="F27" s="12" t="s">
        <v>496</v>
      </c>
      <c r="G27" s="24" t="s">
        <v>201</v>
      </c>
      <c r="H27" s="24" t="s">
        <v>248</v>
      </c>
      <c r="I27" s="24" t="s">
        <v>249</v>
      </c>
      <c r="J27" s="24" t="s">
        <v>250</v>
      </c>
      <c r="K27" s="37" t="s">
        <v>251</v>
      </c>
      <c r="L27" s="25">
        <v>26.132733999999999</v>
      </c>
      <c r="M27" s="25">
        <v>-80.169764000000001</v>
      </c>
      <c r="N27" s="11" t="s">
        <v>59</v>
      </c>
      <c r="O27" s="22">
        <v>300000</v>
      </c>
      <c r="P27" s="13">
        <f>(O27-((((S27-Q27)/9)/Q27)*O27))+10*((((S27-Q27)/9)/Q27)*O27)</f>
        <v>609961.76470588241</v>
      </c>
      <c r="Q27" s="22">
        <v>306000</v>
      </c>
      <c r="R27" s="22">
        <v>1</v>
      </c>
      <c r="S27" s="22">
        <v>622161</v>
      </c>
      <c r="T27" s="22">
        <v>1</v>
      </c>
      <c r="U27" s="26">
        <v>12</v>
      </c>
      <c r="V27" s="26">
        <v>12</v>
      </c>
      <c r="W27" s="26">
        <v>4.5</v>
      </c>
      <c r="X27" s="11" t="s">
        <v>33</v>
      </c>
      <c r="Z27" s="15">
        <v>42237</v>
      </c>
      <c r="AA27" s="15">
        <v>42237</v>
      </c>
      <c r="AB27" s="15">
        <v>42461</v>
      </c>
      <c r="AC27" s="11" t="s">
        <v>114</v>
      </c>
      <c r="AF27" s="15">
        <v>42461</v>
      </c>
      <c r="AG27" s="11" t="s">
        <v>86</v>
      </c>
      <c r="AH27" s="15">
        <v>42461</v>
      </c>
      <c r="AI27" s="15" t="s">
        <v>252</v>
      </c>
      <c r="AJ27" s="15">
        <v>42461</v>
      </c>
    </row>
    <row r="28" spans="1:43" ht="33.75" customHeight="1" x14ac:dyDescent="0.25">
      <c r="A28" s="11" t="s">
        <v>247</v>
      </c>
      <c r="B28" s="21">
        <v>4</v>
      </c>
      <c r="C28" s="22">
        <v>5762717</v>
      </c>
      <c r="D28" s="23">
        <v>6198782</v>
      </c>
      <c r="E28" s="21">
        <v>2</v>
      </c>
      <c r="F28" s="12" t="s">
        <v>496</v>
      </c>
      <c r="G28" s="24" t="s">
        <v>201</v>
      </c>
      <c r="H28" s="24" t="s">
        <v>253</v>
      </c>
      <c r="I28" s="24" t="s">
        <v>254</v>
      </c>
      <c r="J28" s="24" t="s">
        <v>255</v>
      </c>
      <c r="K28" s="37" t="s">
        <v>256</v>
      </c>
      <c r="L28" s="25">
        <v>25.785397</v>
      </c>
      <c r="M28" s="25">
        <v>-80.284246999999993</v>
      </c>
      <c r="N28" s="11" t="s">
        <v>257</v>
      </c>
      <c r="O28" s="22">
        <v>184000</v>
      </c>
      <c r="P28" s="13">
        <f>(O28-((((S28-Q28)/9)/Q28)*O28))+10*((((S28-Q28)/9)/Q28)*O28)</f>
        <v>389712</v>
      </c>
      <c r="Q28" s="22">
        <v>162000</v>
      </c>
      <c r="R28" s="22">
        <v>17</v>
      </c>
      <c r="S28" s="22">
        <v>343116</v>
      </c>
      <c r="T28" s="22">
        <v>13</v>
      </c>
      <c r="U28" s="26">
        <v>17</v>
      </c>
      <c r="V28" s="26">
        <v>21</v>
      </c>
      <c r="W28" s="26">
        <v>4.5999999999999996</v>
      </c>
      <c r="X28" s="11" t="s">
        <v>33</v>
      </c>
      <c r="Z28" s="28">
        <v>42746</v>
      </c>
    </row>
    <row r="29" spans="1:43" ht="33.75" customHeight="1" x14ac:dyDescent="0.25">
      <c r="A29" s="11" t="s">
        <v>275</v>
      </c>
      <c r="B29" s="21">
        <v>4</v>
      </c>
      <c r="C29" s="22">
        <v>1726693</v>
      </c>
      <c r="D29" s="23">
        <v>1930961</v>
      </c>
      <c r="E29" s="21">
        <v>1</v>
      </c>
      <c r="F29" s="12" t="s">
        <v>496</v>
      </c>
      <c r="G29" s="24" t="s">
        <v>241</v>
      </c>
      <c r="H29" s="24" t="s">
        <v>276</v>
      </c>
      <c r="I29" s="24" t="s">
        <v>277</v>
      </c>
      <c r="J29" s="24" t="s">
        <v>121</v>
      </c>
      <c r="K29" s="37" t="s">
        <v>278</v>
      </c>
      <c r="L29" s="25">
        <v>36.142377000000003</v>
      </c>
      <c r="M29" s="25">
        <v>-86.734161999999998</v>
      </c>
      <c r="N29" s="11" t="s">
        <v>279</v>
      </c>
      <c r="O29" s="22">
        <v>156920</v>
      </c>
      <c r="P29" s="13">
        <f>(O29-((((S29-Q29)/9)/Q29)*O29))+10*((((S29-Q29)/9)/Q29)*O29)</f>
        <v>368761.56472774677</v>
      </c>
      <c r="Q29" s="22">
        <v>144204</v>
      </c>
      <c r="R29" s="22">
        <v>14</v>
      </c>
      <c r="S29" s="22">
        <v>338879</v>
      </c>
      <c r="T29" s="22">
        <v>12</v>
      </c>
      <c r="U29" s="26">
        <v>28</v>
      </c>
      <c r="V29" s="26">
        <v>28</v>
      </c>
      <c r="W29" s="26">
        <v>4.5</v>
      </c>
      <c r="X29" s="11" t="s">
        <v>33</v>
      </c>
      <c r="Z29" s="15">
        <v>41821</v>
      </c>
      <c r="AA29" s="15">
        <v>41821</v>
      </c>
      <c r="AB29" s="20"/>
    </row>
    <row r="30" spans="1:43" ht="33.75" customHeight="1" x14ac:dyDescent="0.25">
      <c r="A30" s="17" t="s">
        <v>306</v>
      </c>
      <c r="B30" s="12">
        <v>4</v>
      </c>
      <c r="C30" s="13">
        <v>2223674</v>
      </c>
      <c r="D30" s="23">
        <v>2572962</v>
      </c>
      <c r="E30" s="12">
        <v>1</v>
      </c>
      <c r="F30" s="12" t="s">
        <v>496</v>
      </c>
      <c r="G30" s="16" t="s">
        <v>201</v>
      </c>
      <c r="H30" s="16" t="s">
        <v>224</v>
      </c>
      <c r="I30" s="16" t="s">
        <v>307</v>
      </c>
      <c r="J30" s="16" t="s">
        <v>308</v>
      </c>
      <c r="K30" s="29" t="s">
        <v>309</v>
      </c>
      <c r="L30" s="18">
        <v>28.534645999999999</v>
      </c>
      <c r="M30" s="18">
        <v>-81.384411</v>
      </c>
      <c r="N30" s="17" t="s">
        <v>308</v>
      </c>
      <c r="O30" s="13">
        <v>201000</v>
      </c>
      <c r="P30" s="13">
        <f>(O30-((((S30-Q30)/9)/Q30)*O30))+10*((((S30-Q30)/9)/Q30)*O30)</f>
        <v>320393.83367471513</v>
      </c>
      <c r="Q30" s="13">
        <v>195773</v>
      </c>
      <c r="R30" s="13">
        <v>1</v>
      </c>
      <c r="S30" s="13">
        <v>312062</v>
      </c>
      <c r="T30" s="13">
        <v>1</v>
      </c>
      <c r="U30" s="19">
        <v>49.5</v>
      </c>
      <c r="V30" s="19">
        <v>49.5</v>
      </c>
      <c r="W30" s="19">
        <v>4.5</v>
      </c>
      <c r="X30" s="17" t="s">
        <v>33</v>
      </c>
      <c r="Y30" s="11" t="s">
        <v>478</v>
      </c>
      <c r="Z30" s="28">
        <v>42552</v>
      </c>
      <c r="AA30" s="28">
        <v>42552</v>
      </c>
      <c r="AB30" s="28">
        <v>42705</v>
      </c>
      <c r="AC30" s="11" t="s">
        <v>114</v>
      </c>
      <c r="AQ30" s="11" t="s">
        <v>310</v>
      </c>
    </row>
    <row r="31" spans="1:43" ht="33.75" customHeight="1" x14ac:dyDescent="0.25">
      <c r="A31" s="11" t="s">
        <v>350</v>
      </c>
      <c r="B31" s="21">
        <v>4</v>
      </c>
      <c r="C31" s="22">
        <v>1188564</v>
      </c>
      <c r="D31" s="23">
        <v>1362540</v>
      </c>
      <c r="E31" s="21">
        <v>1</v>
      </c>
      <c r="F31" s="12" t="s">
        <v>496</v>
      </c>
      <c r="G31" s="24" t="s">
        <v>101</v>
      </c>
      <c r="H31" s="24" t="s">
        <v>351</v>
      </c>
      <c r="I31" s="24" t="s">
        <v>352</v>
      </c>
      <c r="J31" s="24" t="s">
        <v>353</v>
      </c>
      <c r="K31" s="37" t="s">
        <v>354</v>
      </c>
      <c r="L31" s="25">
        <v>35.865155000000001</v>
      </c>
      <c r="M31" s="25">
        <v>-78.819672999999995</v>
      </c>
      <c r="N31" s="11" t="s">
        <v>246</v>
      </c>
      <c r="O31" s="22">
        <v>158000</v>
      </c>
      <c r="P31" s="13">
        <f>(O31-((((S31-Q31)/9)/Q31)*O31))+10*((((S31-Q31)/9)/Q31)*O31)</f>
        <v>227788.93617021275</v>
      </c>
      <c r="Q31" s="22">
        <v>141000</v>
      </c>
      <c r="R31" s="22">
        <v>3</v>
      </c>
      <c r="S31" s="22">
        <v>203280</v>
      </c>
      <c r="T31" s="22">
        <v>3</v>
      </c>
      <c r="U31" s="26">
        <v>19</v>
      </c>
      <c r="V31" s="26">
        <v>19</v>
      </c>
      <c r="W31" s="26">
        <v>4.3</v>
      </c>
      <c r="X31" s="11" t="s">
        <v>33</v>
      </c>
      <c r="Z31" s="15">
        <v>41647</v>
      </c>
      <c r="AA31" s="15">
        <v>42705</v>
      </c>
      <c r="AB31" s="20"/>
    </row>
    <row r="32" spans="1:43" ht="33.75" customHeight="1" x14ac:dyDescent="0.25">
      <c r="A32" s="17" t="s">
        <v>429</v>
      </c>
      <c r="B32" s="12">
        <v>4</v>
      </c>
      <c r="C32" s="13">
        <v>2842878</v>
      </c>
      <c r="D32" s="23">
        <v>3142663</v>
      </c>
      <c r="E32" s="12">
        <v>1</v>
      </c>
      <c r="F32" s="12" t="s">
        <v>496</v>
      </c>
      <c r="G32" s="16" t="s">
        <v>201</v>
      </c>
      <c r="H32" s="16" t="s">
        <v>430</v>
      </c>
      <c r="I32" s="16" t="s">
        <v>431</v>
      </c>
      <c r="J32" s="16" t="s">
        <v>435</v>
      </c>
      <c r="K32" s="29" t="s">
        <v>436</v>
      </c>
      <c r="L32" s="39">
        <v>27.95532</v>
      </c>
      <c r="M32" s="39">
        <v>-82.469588999999999</v>
      </c>
      <c r="N32" s="17" t="s">
        <v>172</v>
      </c>
      <c r="O32" s="13">
        <v>216000</v>
      </c>
      <c r="P32" s="13">
        <f>(O32-((((S32-Q32)/9)/Q32)*O32))+10*((((S32-Q32)/9)/Q32)*O32)</f>
        <v>371520</v>
      </c>
      <c r="Q32" s="13">
        <v>190500</v>
      </c>
      <c r="R32" s="13">
        <v>1</v>
      </c>
      <c r="S32" s="13">
        <v>327660</v>
      </c>
      <c r="T32" s="13">
        <v>1</v>
      </c>
      <c r="U32" s="40">
        <v>34</v>
      </c>
      <c r="V32" s="40">
        <v>34</v>
      </c>
      <c r="W32" s="40">
        <v>5.2</v>
      </c>
      <c r="X32" s="17" t="s">
        <v>33</v>
      </c>
      <c r="Z32" s="15">
        <v>42401</v>
      </c>
      <c r="AA32" s="15">
        <v>42401</v>
      </c>
      <c r="AB32" s="15">
        <v>42401</v>
      </c>
      <c r="AC32" s="11" t="s">
        <v>114</v>
      </c>
      <c r="AF32" s="15">
        <v>42401</v>
      </c>
      <c r="AG32" s="11" t="s">
        <v>86</v>
      </c>
      <c r="AH32" s="15">
        <v>42401</v>
      </c>
      <c r="AI32" s="15" t="s">
        <v>297</v>
      </c>
      <c r="AJ32" s="15">
        <v>42401</v>
      </c>
    </row>
    <row r="33" spans="1:43" ht="33.75" customHeight="1" x14ac:dyDescent="0.25">
      <c r="A33" s="17" t="s">
        <v>429</v>
      </c>
      <c r="B33" s="12">
        <v>4</v>
      </c>
      <c r="C33" s="13">
        <v>2842878</v>
      </c>
      <c r="D33" s="23">
        <v>3142663</v>
      </c>
      <c r="E33" s="12">
        <v>1</v>
      </c>
      <c r="F33" s="12" t="s">
        <v>496</v>
      </c>
      <c r="G33" s="16" t="s">
        <v>201</v>
      </c>
      <c r="H33" s="16" t="s">
        <v>430</v>
      </c>
      <c r="I33" s="16" t="s">
        <v>431</v>
      </c>
      <c r="J33" s="16" t="s">
        <v>432</v>
      </c>
      <c r="K33" s="29" t="s">
        <v>433</v>
      </c>
      <c r="L33" s="18">
        <v>27.955545999999998</v>
      </c>
      <c r="M33" s="18">
        <v>-82.467241000000001</v>
      </c>
      <c r="N33" s="17" t="s">
        <v>172</v>
      </c>
      <c r="O33" s="13">
        <v>145500</v>
      </c>
      <c r="P33" s="13">
        <f>(O33-((((S33-Q33)/9)/Q33)*O33))+10*((((S33-Q33)/9)/Q33)*O33)</f>
        <v>250260</v>
      </c>
      <c r="Q33" s="13">
        <v>190500</v>
      </c>
      <c r="R33" s="13">
        <v>1</v>
      </c>
      <c r="S33" s="13">
        <v>327660</v>
      </c>
      <c r="T33" s="13">
        <v>1</v>
      </c>
      <c r="U33" s="19"/>
      <c r="V33" s="19">
        <v>20</v>
      </c>
      <c r="W33" s="19">
        <v>5</v>
      </c>
      <c r="X33" s="17" t="s">
        <v>51</v>
      </c>
      <c r="Y33" s="11" t="s">
        <v>434</v>
      </c>
      <c r="Z33" s="15">
        <v>41675</v>
      </c>
      <c r="AA33" s="15">
        <v>41675</v>
      </c>
      <c r="AB33" s="15">
        <v>41827</v>
      </c>
      <c r="AC33" s="11" t="s">
        <v>114</v>
      </c>
      <c r="AF33" s="15">
        <v>41675</v>
      </c>
      <c r="AG33" s="11" t="s">
        <v>86</v>
      </c>
      <c r="AH33" s="15">
        <v>41675</v>
      </c>
      <c r="AI33" s="15" t="s">
        <v>252</v>
      </c>
      <c r="AJ33" s="15">
        <v>41675</v>
      </c>
      <c r="AQ33" s="11" t="s">
        <v>434</v>
      </c>
    </row>
    <row r="34" spans="1:43" ht="33.75" customHeight="1" x14ac:dyDescent="0.25">
      <c r="A34" s="11" t="s">
        <v>429</v>
      </c>
      <c r="B34" s="21">
        <v>4</v>
      </c>
      <c r="C34" s="22">
        <v>2842878</v>
      </c>
      <c r="D34" s="23">
        <v>3142663</v>
      </c>
      <c r="E34" s="21">
        <v>2</v>
      </c>
      <c r="F34" s="12" t="s">
        <v>496</v>
      </c>
      <c r="G34" s="24" t="s">
        <v>201</v>
      </c>
      <c r="H34" s="24" t="s">
        <v>437</v>
      </c>
      <c r="I34" s="24" t="s">
        <v>438</v>
      </c>
      <c r="J34" s="24" t="s">
        <v>439</v>
      </c>
      <c r="K34" s="37" t="s">
        <v>440</v>
      </c>
      <c r="L34" s="25">
        <v>27.834354999999999</v>
      </c>
      <c r="M34" s="25">
        <v>-82.665245999999996</v>
      </c>
      <c r="N34" s="11" t="s">
        <v>172</v>
      </c>
      <c r="O34" s="22">
        <v>145500</v>
      </c>
      <c r="P34" s="13">
        <f>(O34-((((S34-Q34)/9)/Q34)*O34))+10*((((S34-Q34)/9)/Q34)*O34)</f>
        <v>230617.5</v>
      </c>
      <c r="Q34" s="22">
        <v>141000</v>
      </c>
      <c r="R34" s="22">
        <v>5</v>
      </c>
      <c r="S34" s="22">
        <v>223485</v>
      </c>
      <c r="U34" s="26">
        <v>26</v>
      </c>
      <c r="V34" s="26">
        <v>26</v>
      </c>
      <c r="W34" s="26">
        <v>4</v>
      </c>
      <c r="X34" s="11" t="s">
        <v>33</v>
      </c>
      <c r="Z34" s="28">
        <v>42510</v>
      </c>
      <c r="AA34" s="28">
        <v>42510</v>
      </c>
      <c r="AF34" s="28">
        <v>42522</v>
      </c>
      <c r="AG34" s="11" t="s">
        <v>86</v>
      </c>
      <c r="AJ34" s="20"/>
    </row>
    <row r="35" spans="1:43" ht="33.75" customHeight="1" x14ac:dyDescent="0.25">
      <c r="A35" s="17" t="s">
        <v>107</v>
      </c>
      <c r="B35" s="21">
        <v>5</v>
      </c>
      <c r="C35" s="22">
        <v>9522434</v>
      </c>
      <c r="D35" s="23">
        <v>9498716</v>
      </c>
      <c r="E35" s="21">
        <v>1</v>
      </c>
      <c r="F35" s="12" t="s">
        <v>496</v>
      </c>
      <c r="G35" s="16" t="s">
        <v>108</v>
      </c>
      <c r="H35" s="16" t="s">
        <v>109</v>
      </c>
      <c r="I35" s="16" t="s">
        <v>115</v>
      </c>
      <c r="J35" s="16" t="s">
        <v>116</v>
      </c>
      <c r="K35" s="29" t="s">
        <v>461</v>
      </c>
      <c r="L35" s="18">
        <v>41.920681000000002</v>
      </c>
      <c r="M35" s="18">
        <v>-87.674424999999999</v>
      </c>
      <c r="N35" s="17" t="s">
        <v>462</v>
      </c>
      <c r="O35" s="13">
        <v>292384</v>
      </c>
      <c r="P35" s="13"/>
      <c r="Q35" s="31">
        <v>330000</v>
      </c>
      <c r="R35" s="31">
        <v>8</v>
      </c>
      <c r="S35" s="31"/>
      <c r="T35" s="31"/>
      <c r="U35" s="56">
        <v>27.7</v>
      </c>
      <c r="V35" s="56">
        <v>27.7</v>
      </c>
      <c r="W35" s="56">
        <v>3.9</v>
      </c>
      <c r="X35" s="17" t="s">
        <v>33</v>
      </c>
      <c r="Z35" s="28">
        <v>43647</v>
      </c>
      <c r="AA35" s="41"/>
    </row>
    <row r="36" spans="1:43" ht="33.75" customHeight="1" x14ac:dyDescent="0.25">
      <c r="A36" s="17" t="s">
        <v>107</v>
      </c>
      <c r="B36" s="21">
        <v>5</v>
      </c>
      <c r="C36" s="22">
        <v>9522434</v>
      </c>
      <c r="D36" s="23">
        <v>9498716</v>
      </c>
      <c r="E36" s="21">
        <v>2</v>
      </c>
      <c r="F36" s="12" t="s">
        <v>496</v>
      </c>
      <c r="G36" s="24" t="s">
        <v>108</v>
      </c>
      <c r="H36" s="24" t="s">
        <v>109</v>
      </c>
      <c r="I36" s="24" t="s">
        <v>110</v>
      </c>
      <c r="J36" s="24" t="s">
        <v>111</v>
      </c>
      <c r="K36" s="37" t="s">
        <v>460</v>
      </c>
      <c r="L36" s="25">
        <v>41.578699</v>
      </c>
      <c r="M36" s="25">
        <v>-87.557856999999998</v>
      </c>
      <c r="N36" s="11" t="s">
        <v>112</v>
      </c>
      <c r="O36" s="22">
        <v>129000</v>
      </c>
      <c r="P36" s="13">
        <f>(O36-((((S36-Q36)/9)/Q36)*O36))+10*((((S36-Q36)/9)/Q36)*O36)</f>
        <v>545922.68041237118</v>
      </c>
      <c r="Q36" s="53">
        <v>116400</v>
      </c>
      <c r="R36" s="53">
        <v>458</v>
      </c>
      <c r="S36" s="53">
        <v>492600</v>
      </c>
      <c r="T36" s="53">
        <v>8</v>
      </c>
      <c r="U36" s="54">
        <v>37</v>
      </c>
      <c r="V36" s="54">
        <v>37</v>
      </c>
      <c r="W36" s="54">
        <v>4</v>
      </c>
      <c r="X36" s="11" t="s">
        <v>33</v>
      </c>
      <c r="Z36" s="28">
        <v>43525</v>
      </c>
      <c r="AA36" s="15">
        <v>43525</v>
      </c>
      <c r="AB36" s="15">
        <v>43525</v>
      </c>
      <c r="AC36" s="11" t="s">
        <v>114</v>
      </c>
    </row>
    <row r="37" spans="1:43" ht="33.75" customHeight="1" x14ac:dyDescent="0.25">
      <c r="A37" s="17" t="s">
        <v>117</v>
      </c>
      <c r="B37" s="21">
        <v>5</v>
      </c>
      <c r="C37" s="22">
        <v>2128603</v>
      </c>
      <c r="D37" s="23">
        <v>2190209</v>
      </c>
      <c r="E37" s="21">
        <v>1</v>
      </c>
      <c r="F37" s="12" t="s">
        <v>496</v>
      </c>
      <c r="G37" s="24" t="s">
        <v>118</v>
      </c>
      <c r="H37" s="24" t="s">
        <v>119</v>
      </c>
      <c r="I37" s="24" t="s">
        <v>120</v>
      </c>
      <c r="J37" s="24" t="s">
        <v>121</v>
      </c>
      <c r="K37" s="37" t="s">
        <v>122</v>
      </c>
      <c r="L37" s="25">
        <v>39.146039000000002</v>
      </c>
      <c r="M37" s="25">
        <v>-84.538375000000002</v>
      </c>
      <c r="N37" s="11" t="s">
        <v>123</v>
      </c>
      <c r="O37" s="22">
        <v>152115</v>
      </c>
      <c r="P37" s="13">
        <f>(O37-((((S37-Q37)/9)/Q37)*O37))+10*((((S37-Q37)/9)/Q37)*O37)</f>
        <v>360577.87546012271</v>
      </c>
      <c r="Q37" s="22">
        <v>163000</v>
      </c>
      <c r="R37" s="22">
        <v>1</v>
      </c>
      <c r="S37" s="22">
        <v>386380</v>
      </c>
      <c r="T37" s="22">
        <v>8</v>
      </c>
      <c r="U37" s="26">
        <v>10</v>
      </c>
      <c r="V37" s="26">
        <v>10</v>
      </c>
      <c r="W37" s="26">
        <v>4.7</v>
      </c>
      <c r="X37" s="11" t="s">
        <v>33</v>
      </c>
      <c r="Z37" s="15">
        <v>41640</v>
      </c>
      <c r="AA37" s="15">
        <v>41852</v>
      </c>
      <c r="AD37" s="15">
        <v>41640</v>
      </c>
      <c r="AE37" s="11" t="s">
        <v>72</v>
      </c>
      <c r="AF37" s="15">
        <v>42125</v>
      </c>
      <c r="AG37" s="11" t="s">
        <v>86</v>
      </c>
      <c r="AJ37" s="15">
        <v>41640</v>
      </c>
    </row>
    <row r="38" spans="1:43" ht="33.75" customHeight="1" x14ac:dyDescent="0.25">
      <c r="A38" s="17" t="s">
        <v>124</v>
      </c>
      <c r="B38" s="21">
        <v>5</v>
      </c>
      <c r="C38" s="22">
        <v>2063535</v>
      </c>
      <c r="D38" s="23">
        <v>2057009</v>
      </c>
      <c r="E38" s="21">
        <v>1</v>
      </c>
      <c r="F38" s="12" t="s">
        <v>496</v>
      </c>
      <c r="G38" s="24" t="s">
        <v>118</v>
      </c>
      <c r="H38" s="24" t="s">
        <v>125</v>
      </c>
      <c r="I38" s="24" t="s">
        <v>126</v>
      </c>
      <c r="J38" s="24" t="s">
        <v>127</v>
      </c>
      <c r="K38" s="37" t="s">
        <v>128</v>
      </c>
      <c r="L38" s="25">
        <v>41.440071000000003</v>
      </c>
      <c r="M38" s="25">
        <v>-81.494829999999993</v>
      </c>
      <c r="N38" s="11" t="s">
        <v>129</v>
      </c>
      <c r="O38" s="22">
        <v>181956</v>
      </c>
      <c r="P38" s="13">
        <f>(O38-((((S38-Q38)/9)/Q38)*O38))+10*((((S38-Q38)/9)/Q38)*O38)</f>
        <v>340536.94181960169</v>
      </c>
      <c r="Q38" s="22">
        <v>153660</v>
      </c>
      <c r="R38" s="22">
        <v>1</v>
      </c>
      <c r="S38" s="22">
        <v>287580</v>
      </c>
      <c r="T38" s="22">
        <v>1</v>
      </c>
      <c r="U38" s="42">
        <v>34</v>
      </c>
      <c r="V38" s="42">
        <v>41</v>
      </c>
      <c r="W38" s="42">
        <v>4.2</v>
      </c>
      <c r="X38" s="11" t="s">
        <v>33</v>
      </c>
      <c r="Z38" s="15">
        <v>41852</v>
      </c>
      <c r="AA38" s="15">
        <v>41852</v>
      </c>
      <c r="AJ38" s="15">
        <v>41852</v>
      </c>
    </row>
    <row r="39" spans="1:43" ht="33.75" customHeight="1" x14ac:dyDescent="0.25">
      <c r="A39" s="11" t="s">
        <v>130</v>
      </c>
      <c r="B39" s="21">
        <v>5</v>
      </c>
      <c r="C39" s="22">
        <v>1944002</v>
      </c>
      <c r="D39" s="23">
        <v>2106541</v>
      </c>
      <c r="E39" s="21">
        <v>1</v>
      </c>
      <c r="F39" s="12" t="s">
        <v>496</v>
      </c>
      <c r="G39" s="24" t="s">
        <v>118</v>
      </c>
      <c r="H39" s="24" t="s">
        <v>131</v>
      </c>
      <c r="I39" s="24" t="s">
        <v>132</v>
      </c>
      <c r="J39" s="24" t="s">
        <v>133</v>
      </c>
      <c r="K39" s="37" t="s">
        <v>134</v>
      </c>
      <c r="L39" s="25">
        <v>40.111083999999998</v>
      </c>
      <c r="M39" s="25">
        <v>-83.065415000000002</v>
      </c>
      <c r="N39" s="11" t="s">
        <v>135</v>
      </c>
      <c r="O39" s="22">
        <v>135746</v>
      </c>
      <c r="P39" s="13">
        <f>(O39-((((S39-Q39)/9)/Q39)*O39))+10*((((S39-Q39)/9)/Q39)*O39)</f>
        <v>272758.29265037476</v>
      </c>
      <c r="Q39" s="22">
        <v>142361</v>
      </c>
      <c r="R39" s="22">
        <v>10</v>
      </c>
      <c r="S39" s="22">
        <v>286050</v>
      </c>
      <c r="T39" s="22">
        <v>4</v>
      </c>
      <c r="U39" s="42">
        <v>32</v>
      </c>
      <c r="V39" s="42">
        <v>32</v>
      </c>
      <c r="W39" s="42">
        <v>5.3</v>
      </c>
      <c r="X39" s="11" t="s">
        <v>33</v>
      </c>
      <c r="Z39" s="15">
        <v>41640</v>
      </c>
      <c r="AA39" s="15">
        <v>41645</v>
      </c>
      <c r="AJ39" s="15">
        <v>41640</v>
      </c>
    </row>
    <row r="40" spans="1:43" ht="33.75" customHeight="1" x14ac:dyDescent="0.25">
      <c r="A40" s="17" t="s">
        <v>162</v>
      </c>
      <c r="B40" s="12">
        <v>5</v>
      </c>
      <c r="C40" s="13">
        <v>4292060</v>
      </c>
      <c r="D40" s="23">
        <v>4326442</v>
      </c>
      <c r="E40" s="12">
        <v>1</v>
      </c>
      <c r="F40" s="12" t="s">
        <v>496</v>
      </c>
      <c r="G40" s="16" t="s">
        <v>163</v>
      </c>
      <c r="H40" s="16" t="s">
        <v>164</v>
      </c>
      <c r="I40" s="16" t="s">
        <v>165</v>
      </c>
      <c r="J40" s="16" t="s">
        <v>166</v>
      </c>
      <c r="K40" s="29" t="s">
        <v>167</v>
      </c>
      <c r="L40" s="18">
        <v>42.385993999999997</v>
      </c>
      <c r="M40" s="18">
        <v>-83.266307999999995</v>
      </c>
      <c r="N40" s="17" t="s">
        <v>168</v>
      </c>
      <c r="O40" s="13">
        <v>156800</v>
      </c>
      <c r="P40" s="13">
        <f>(O40-((((S40-Q40)/9)/Q40)*O40))+10*((((S40-Q40)/9)/Q40)*O40)</f>
        <v>210033.87900355872</v>
      </c>
      <c r="Q40" s="13">
        <v>140500</v>
      </c>
      <c r="R40" s="13"/>
      <c r="S40" s="13">
        <v>188200</v>
      </c>
      <c r="T40" s="13"/>
      <c r="U40" s="40">
        <v>8</v>
      </c>
      <c r="V40" s="40">
        <v>8</v>
      </c>
      <c r="W40" s="40">
        <v>5.2</v>
      </c>
      <c r="X40" s="17" t="s">
        <v>33</v>
      </c>
      <c r="Z40" s="15">
        <v>40817</v>
      </c>
      <c r="AA40" s="15">
        <v>40817</v>
      </c>
      <c r="AJ40" s="15">
        <v>40787</v>
      </c>
    </row>
    <row r="41" spans="1:43" ht="33.75" customHeight="1" x14ac:dyDescent="0.25">
      <c r="A41" s="17" t="s">
        <v>162</v>
      </c>
      <c r="B41" s="21">
        <v>5</v>
      </c>
      <c r="C41" s="22">
        <v>4292060</v>
      </c>
      <c r="D41" s="23">
        <v>4326442</v>
      </c>
      <c r="E41" s="21">
        <v>2</v>
      </c>
      <c r="F41" s="12" t="s">
        <v>496</v>
      </c>
      <c r="G41" s="24" t="s">
        <v>163</v>
      </c>
      <c r="H41" s="24" t="s">
        <v>164</v>
      </c>
      <c r="I41" s="24" t="s">
        <v>169</v>
      </c>
      <c r="J41" s="24" t="s">
        <v>170</v>
      </c>
      <c r="K41" s="37" t="s">
        <v>171</v>
      </c>
      <c r="L41" s="25">
        <v>42.421514999999999</v>
      </c>
      <c r="M41" s="25">
        <v>-83.425197999999995</v>
      </c>
      <c r="N41" s="11" t="s">
        <v>172</v>
      </c>
      <c r="O41" s="22">
        <v>193400</v>
      </c>
      <c r="P41" s="13">
        <f>(O41-((((S41-Q41)/9)/Q41)*O41))+10*((((S41-Q41)/9)/Q41)*O41)</f>
        <v>313406.6048667439</v>
      </c>
      <c r="Q41" s="22">
        <v>172600</v>
      </c>
      <c r="S41" s="22">
        <v>279700</v>
      </c>
      <c r="U41" s="42">
        <v>47</v>
      </c>
      <c r="V41" s="42">
        <v>56</v>
      </c>
      <c r="W41" s="42">
        <v>5.8</v>
      </c>
      <c r="X41" s="11" t="s">
        <v>51</v>
      </c>
      <c r="Y41" s="11" t="s">
        <v>479</v>
      </c>
      <c r="Z41" s="15">
        <v>42005</v>
      </c>
      <c r="AA41" s="15">
        <v>42005</v>
      </c>
      <c r="AD41" s="15">
        <v>42005</v>
      </c>
      <c r="AE41" s="11" t="s">
        <v>99</v>
      </c>
      <c r="AJ41" s="15">
        <v>42005</v>
      </c>
      <c r="AQ41" s="11" t="s">
        <v>479</v>
      </c>
    </row>
    <row r="42" spans="1:43" ht="33.75" customHeight="1" x14ac:dyDescent="0.25">
      <c r="A42" s="11" t="s">
        <v>480</v>
      </c>
      <c r="B42" s="21">
        <v>5</v>
      </c>
      <c r="C42" s="22">
        <v>997545</v>
      </c>
      <c r="D42" s="47">
        <v>1069405</v>
      </c>
      <c r="F42" s="12" t="s">
        <v>496</v>
      </c>
      <c r="P42" s="13"/>
      <c r="X42" s="11" t="s">
        <v>51</v>
      </c>
      <c r="Z42" s="27" t="s">
        <v>52</v>
      </c>
    </row>
    <row r="43" spans="1:43" ht="33.75" customHeight="1" x14ac:dyDescent="0.25">
      <c r="A43" s="17" t="s">
        <v>192</v>
      </c>
      <c r="B43" s="21">
        <v>5</v>
      </c>
      <c r="C43" s="22">
        <v>1928982</v>
      </c>
      <c r="D43" s="23">
        <v>2048703</v>
      </c>
      <c r="E43" s="21">
        <v>1</v>
      </c>
      <c r="F43" s="12" t="s">
        <v>496</v>
      </c>
      <c r="G43" s="24" t="s">
        <v>193</v>
      </c>
      <c r="H43" s="24" t="s">
        <v>194</v>
      </c>
      <c r="I43" s="24" t="s">
        <v>195</v>
      </c>
      <c r="J43" s="24" t="s">
        <v>196</v>
      </c>
      <c r="K43" s="37" t="s">
        <v>197</v>
      </c>
      <c r="L43" s="25">
        <v>39.787928999999998</v>
      </c>
      <c r="M43" s="25">
        <v>-86.130913000000007</v>
      </c>
      <c r="N43" s="11" t="s">
        <v>198</v>
      </c>
      <c r="O43" s="22">
        <v>165672</v>
      </c>
      <c r="P43" s="13">
        <f>(O43-((((S43-Q43)/9)/Q43)*O43))+10*((((S43-Q43)/9)/Q43)*O43)</f>
        <v>316144.01306913997</v>
      </c>
      <c r="Q43" s="22">
        <v>189760</v>
      </c>
      <c r="R43" s="22">
        <v>1</v>
      </c>
      <c r="S43" s="22">
        <v>362110</v>
      </c>
      <c r="T43" s="22">
        <v>1</v>
      </c>
      <c r="U43" s="42">
        <v>25</v>
      </c>
      <c r="V43" s="42">
        <v>25</v>
      </c>
      <c r="W43" s="42">
        <v>4</v>
      </c>
      <c r="X43" s="11" t="s">
        <v>33</v>
      </c>
      <c r="Z43" s="15">
        <v>41677</v>
      </c>
      <c r="AA43" s="15">
        <v>41760</v>
      </c>
      <c r="AD43" s="15">
        <v>41671</v>
      </c>
      <c r="AE43" s="11" t="s">
        <v>34</v>
      </c>
      <c r="AF43" s="28">
        <v>42131</v>
      </c>
      <c r="AG43" s="11" t="s">
        <v>199</v>
      </c>
      <c r="AJ43" s="15">
        <v>41773</v>
      </c>
    </row>
    <row r="44" spans="1:43" ht="33.75" customHeight="1" x14ac:dyDescent="0.25">
      <c r="A44" s="17" t="s">
        <v>258</v>
      </c>
      <c r="B44" s="21">
        <v>5</v>
      </c>
      <c r="C44" s="22">
        <v>1566981</v>
      </c>
      <c r="D44" s="23">
        <v>1576113</v>
      </c>
      <c r="E44" s="21">
        <v>1</v>
      </c>
      <c r="F44" s="12" t="s">
        <v>496</v>
      </c>
      <c r="G44" s="24" t="s">
        <v>259</v>
      </c>
      <c r="H44" s="24" t="s">
        <v>260</v>
      </c>
      <c r="I44" s="24" t="s">
        <v>260</v>
      </c>
      <c r="J44" s="24" t="s">
        <v>261</v>
      </c>
      <c r="K44" s="37" t="s">
        <v>262</v>
      </c>
      <c r="L44" s="25">
        <v>42.932639000000002</v>
      </c>
      <c r="M44" s="25">
        <v>-87.934388999999996</v>
      </c>
      <c r="N44" s="11" t="s">
        <v>263</v>
      </c>
      <c r="O44" s="22">
        <v>161167</v>
      </c>
      <c r="P44" s="13">
        <f>(O44-((((S44-Q44)/9)/Q44)*O44))+10*((((S44-Q44)/9)/Q44)*O44)</f>
        <v>161167</v>
      </c>
      <c r="Q44" s="22">
        <v>133000</v>
      </c>
      <c r="R44" s="22">
        <v>4</v>
      </c>
      <c r="S44" s="22">
        <v>133000</v>
      </c>
      <c r="T44" s="22">
        <v>4</v>
      </c>
      <c r="U44" s="42">
        <v>19</v>
      </c>
      <c r="V44" s="42">
        <v>53</v>
      </c>
      <c r="W44" s="42">
        <v>3.5</v>
      </c>
      <c r="X44" s="11" t="s">
        <v>33</v>
      </c>
      <c r="Z44" s="15">
        <v>41640</v>
      </c>
      <c r="AA44" s="15">
        <v>41640</v>
      </c>
      <c r="AB44" s="20"/>
      <c r="AJ44" s="15">
        <v>41640</v>
      </c>
    </row>
    <row r="45" spans="1:43" ht="33.75" customHeight="1" x14ac:dyDescent="0.25">
      <c r="A45" s="17" t="s">
        <v>264</v>
      </c>
      <c r="B45" s="12">
        <v>5</v>
      </c>
      <c r="C45" s="13">
        <v>3422264</v>
      </c>
      <c r="D45" s="23">
        <v>3629190</v>
      </c>
      <c r="E45" s="12">
        <v>1</v>
      </c>
      <c r="F45" s="12" t="s">
        <v>496</v>
      </c>
      <c r="G45" s="16" t="s">
        <v>265</v>
      </c>
      <c r="H45" s="16" t="s">
        <v>266</v>
      </c>
      <c r="I45" s="16" t="s">
        <v>267</v>
      </c>
      <c r="J45" s="16" t="s">
        <v>268</v>
      </c>
      <c r="K45" s="29" t="s">
        <v>269</v>
      </c>
      <c r="L45" s="18">
        <v>44.965255999999997</v>
      </c>
      <c r="M45" s="18">
        <v>-93.254767999999999</v>
      </c>
      <c r="N45" s="17" t="s">
        <v>270</v>
      </c>
      <c r="O45" s="13">
        <v>250000</v>
      </c>
      <c r="P45" s="13">
        <f>(O45-((((S45-Q45)/9)/Q45)*O45))+10*((((S45-Q45)/9)/Q45)*O45)</f>
        <v>349503.61010830326</v>
      </c>
      <c r="Q45" s="13">
        <v>277000</v>
      </c>
      <c r="R45" s="13">
        <v>1</v>
      </c>
      <c r="S45" s="13">
        <v>387250</v>
      </c>
      <c r="T45" s="13">
        <v>1</v>
      </c>
      <c r="U45" s="19">
        <v>16</v>
      </c>
      <c r="V45" s="19">
        <v>35</v>
      </c>
      <c r="W45" s="19">
        <v>4.9000000000000004</v>
      </c>
      <c r="X45" s="17" t="s">
        <v>33</v>
      </c>
      <c r="Z45" s="15">
        <v>41365</v>
      </c>
      <c r="AA45" s="15">
        <v>41275</v>
      </c>
      <c r="AB45" s="15">
        <v>41548</v>
      </c>
      <c r="AC45" s="11" t="s">
        <v>60</v>
      </c>
      <c r="AJ45" s="15">
        <v>41365</v>
      </c>
    </row>
    <row r="46" spans="1:43" ht="33.75" customHeight="1" x14ac:dyDescent="0.25">
      <c r="A46" s="17" t="s">
        <v>264</v>
      </c>
      <c r="B46" s="21">
        <v>5</v>
      </c>
      <c r="C46" s="22">
        <v>3422264</v>
      </c>
      <c r="D46" s="23">
        <v>3629190</v>
      </c>
      <c r="E46" s="21">
        <v>2</v>
      </c>
      <c r="F46" s="12" t="s">
        <v>496</v>
      </c>
      <c r="G46" s="24" t="s">
        <v>265</v>
      </c>
      <c r="H46" s="24" t="s">
        <v>271</v>
      </c>
      <c r="I46" s="24" t="s">
        <v>272</v>
      </c>
      <c r="J46" s="24" t="s">
        <v>273</v>
      </c>
      <c r="K46" s="37" t="s">
        <v>274</v>
      </c>
      <c r="L46" s="44">
        <v>44.706122999999998</v>
      </c>
      <c r="M46" s="44">
        <v>-93.285803000000001</v>
      </c>
      <c r="N46" s="11" t="s">
        <v>44</v>
      </c>
      <c r="O46" s="22">
        <v>83000</v>
      </c>
      <c r="P46" s="13">
        <f>(O46-((((S46-Q46)/9)/Q46)*O46))+10*((((S46-Q46)/9)/Q46)*O46)</f>
        <v>184317.24137931038</v>
      </c>
      <c r="Q46" s="22">
        <v>87000</v>
      </c>
      <c r="R46" s="22">
        <v>169</v>
      </c>
      <c r="S46" s="22">
        <v>193200</v>
      </c>
      <c r="T46" s="22">
        <v>56</v>
      </c>
      <c r="U46" s="42">
        <v>34</v>
      </c>
      <c r="V46" s="42">
        <v>34</v>
      </c>
      <c r="W46" s="42">
        <v>4.5999999999999996</v>
      </c>
      <c r="X46" s="11" t="s">
        <v>33</v>
      </c>
      <c r="Z46" s="15">
        <v>42005</v>
      </c>
      <c r="AA46" s="15">
        <v>42005</v>
      </c>
      <c r="AJ46" s="15">
        <v>42005</v>
      </c>
    </row>
    <row r="47" spans="1:43" ht="33.75" customHeight="1" x14ac:dyDescent="0.25">
      <c r="A47" s="17" t="s">
        <v>40</v>
      </c>
      <c r="B47" s="21">
        <v>6</v>
      </c>
      <c r="C47" s="22">
        <v>1834303</v>
      </c>
      <c r="D47" s="23">
        <v>2168316</v>
      </c>
      <c r="E47" s="21">
        <v>1</v>
      </c>
      <c r="F47" s="12" t="s">
        <v>496</v>
      </c>
      <c r="G47" s="24" t="s">
        <v>41</v>
      </c>
      <c r="H47" s="24" t="s">
        <v>42</v>
      </c>
      <c r="I47" s="24" t="s">
        <v>43</v>
      </c>
      <c r="J47" s="24" t="s">
        <v>44</v>
      </c>
      <c r="K47" s="37" t="s">
        <v>45</v>
      </c>
      <c r="L47" s="25">
        <v>30.353822999999998</v>
      </c>
      <c r="M47" s="25">
        <v>-97.691542999999996</v>
      </c>
      <c r="N47" s="11" t="s">
        <v>44</v>
      </c>
      <c r="O47" s="22">
        <v>144013</v>
      </c>
      <c r="P47" s="13">
        <f>(O47-((((S47-Q47)/9)/Q47)*O47))+10*((((S47-Q47)/9)/Q47)*O47)</f>
        <v>268440.53816635662</v>
      </c>
      <c r="Q47" s="22">
        <v>188150</v>
      </c>
      <c r="R47" s="22">
        <v>7</v>
      </c>
      <c r="S47" s="22">
        <v>350712</v>
      </c>
      <c r="T47" s="22">
        <v>10</v>
      </c>
      <c r="U47" s="26">
        <v>23</v>
      </c>
      <c r="V47" s="26">
        <v>43</v>
      </c>
      <c r="W47" s="26">
        <v>4</v>
      </c>
      <c r="X47" s="11" t="s">
        <v>33</v>
      </c>
      <c r="Z47" s="15">
        <v>41745</v>
      </c>
      <c r="AA47" s="15">
        <v>42723</v>
      </c>
    </row>
    <row r="48" spans="1:43" ht="33.75" customHeight="1" x14ac:dyDescent="0.25">
      <c r="A48" s="17" t="s">
        <v>136</v>
      </c>
      <c r="B48" s="21">
        <v>6</v>
      </c>
      <c r="C48" s="22">
        <v>6700991</v>
      </c>
      <c r="D48" s="23">
        <v>7539711</v>
      </c>
      <c r="E48" s="21">
        <v>1</v>
      </c>
      <c r="F48" s="12" t="s">
        <v>496</v>
      </c>
      <c r="G48" s="24" t="s">
        <v>41</v>
      </c>
      <c r="H48" s="24" t="s">
        <v>137</v>
      </c>
      <c r="I48" s="24" t="s">
        <v>137</v>
      </c>
      <c r="J48" s="24" t="s">
        <v>138</v>
      </c>
      <c r="K48" s="37" t="s">
        <v>139</v>
      </c>
      <c r="L48" s="25">
        <v>32.92118</v>
      </c>
      <c r="M48" s="25">
        <v>-96.753550000000004</v>
      </c>
      <c r="N48" s="11" t="s">
        <v>140</v>
      </c>
      <c r="O48" s="22">
        <v>168815</v>
      </c>
      <c r="P48" s="13">
        <f>(O48-((((S48-Q48)/9)/Q48)*O48))+10*((((S48-Q48)/9)/Q48)*O48)</f>
        <v>308595.88195004029</v>
      </c>
      <c r="Q48" s="22">
        <v>235790</v>
      </c>
      <c r="R48" s="22">
        <v>15</v>
      </c>
      <c r="S48" s="22">
        <v>431027</v>
      </c>
      <c r="T48" s="22">
        <v>8</v>
      </c>
      <c r="U48" s="26">
        <v>21</v>
      </c>
      <c r="V48" s="26">
        <v>85</v>
      </c>
      <c r="W48" s="26">
        <v>4</v>
      </c>
      <c r="X48" s="11" t="s">
        <v>33</v>
      </c>
      <c r="Z48" s="15">
        <v>41731</v>
      </c>
    </row>
    <row r="49" spans="1:43" ht="33.75" customHeight="1" x14ac:dyDescent="0.25">
      <c r="A49" s="17" t="s">
        <v>136</v>
      </c>
      <c r="B49" s="21">
        <v>6</v>
      </c>
      <c r="C49" s="22">
        <v>6700991</v>
      </c>
      <c r="D49" s="23">
        <v>7539711</v>
      </c>
      <c r="E49" s="21">
        <v>2</v>
      </c>
      <c r="F49" s="12" t="s">
        <v>496</v>
      </c>
      <c r="G49" s="24" t="s">
        <v>41</v>
      </c>
      <c r="H49" s="24" t="s">
        <v>141</v>
      </c>
      <c r="I49" s="24" t="s">
        <v>142</v>
      </c>
      <c r="J49" s="24" t="s">
        <v>143</v>
      </c>
      <c r="K49" s="37" t="s">
        <v>144</v>
      </c>
      <c r="L49" s="25">
        <v>32.664752999999997</v>
      </c>
      <c r="M49" s="25">
        <v>-97.337934000000004</v>
      </c>
      <c r="N49" s="11" t="s">
        <v>71</v>
      </c>
      <c r="O49" s="22">
        <v>159040</v>
      </c>
      <c r="P49" s="13">
        <f>(O49-((((S49-Q49)/9)/Q49)*O49))+10*((((S49-Q49)/9)/Q49)*O49)</f>
        <v>209139.1500974659</v>
      </c>
      <c r="Q49" s="22">
        <v>184680</v>
      </c>
      <c r="R49" s="22">
        <v>36</v>
      </c>
      <c r="S49" s="22">
        <v>242856</v>
      </c>
      <c r="T49" s="22">
        <v>90</v>
      </c>
      <c r="U49" s="42">
        <v>15</v>
      </c>
      <c r="V49" s="42">
        <v>38</v>
      </c>
      <c r="W49" s="42">
        <v>4</v>
      </c>
      <c r="X49" s="11" t="s">
        <v>33</v>
      </c>
      <c r="Z49" s="15">
        <v>42075</v>
      </c>
      <c r="AA49" s="15">
        <v>42075</v>
      </c>
      <c r="AD49" s="15">
        <v>42075</v>
      </c>
      <c r="AE49" s="11" t="s">
        <v>34</v>
      </c>
    </row>
    <row r="50" spans="1:43" ht="33.75" customHeight="1" x14ac:dyDescent="0.25">
      <c r="A50" s="17" t="s">
        <v>183</v>
      </c>
      <c r="B50" s="12">
        <v>6</v>
      </c>
      <c r="C50" s="13">
        <v>6177035</v>
      </c>
      <c r="D50" s="23">
        <v>6997384</v>
      </c>
      <c r="E50" s="12">
        <v>1</v>
      </c>
      <c r="F50" s="12" t="s">
        <v>496</v>
      </c>
      <c r="G50" s="16" t="s">
        <v>41</v>
      </c>
      <c r="H50" s="16" t="s">
        <v>184</v>
      </c>
      <c r="I50" s="16" t="s">
        <v>185</v>
      </c>
      <c r="J50" s="16" t="s">
        <v>186</v>
      </c>
      <c r="K50" s="29" t="s">
        <v>187</v>
      </c>
      <c r="L50" s="18">
        <v>29.721644000000001</v>
      </c>
      <c r="M50" s="18">
        <v>-95.492652000000007</v>
      </c>
      <c r="N50" s="17" t="s">
        <v>188</v>
      </c>
      <c r="O50" s="13">
        <v>256556</v>
      </c>
      <c r="P50" s="13">
        <f>(O50-((((S50-Q50)/9)/Q50)*O50))+10*((((S50-Q50)/9)/Q50)*O50)</f>
        <v>392787.08639727999</v>
      </c>
      <c r="Q50" s="13">
        <v>324119</v>
      </c>
      <c r="R50" s="13">
        <v>1</v>
      </c>
      <c r="S50" s="13">
        <v>496226</v>
      </c>
      <c r="T50" s="13">
        <v>1</v>
      </c>
      <c r="U50" s="19">
        <v>23</v>
      </c>
      <c r="V50" s="19">
        <v>38</v>
      </c>
      <c r="W50" s="19">
        <v>4</v>
      </c>
      <c r="X50" s="17" t="s">
        <v>33</v>
      </c>
      <c r="Z50" s="15">
        <v>41661</v>
      </c>
    </row>
    <row r="51" spans="1:43" ht="33.75" customHeight="1" x14ac:dyDescent="0.25">
      <c r="A51" s="17" t="s">
        <v>183</v>
      </c>
      <c r="B51" s="21">
        <v>6</v>
      </c>
      <c r="C51" s="22">
        <v>6177035</v>
      </c>
      <c r="D51" s="23">
        <v>6997384</v>
      </c>
      <c r="E51" s="21">
        <v>2</v>
      </c>
      <c r="F51" s="12" t="s">
        <v>496</v>
      </c>
      <c r="G51" s="24" t="s">
        <v>41</v>
      </c>
      <c r="H51" s="24" t="s">
        <v>184</v>
      </c>
      <c r="I51" s="24" t="s">
        <v>185</v>
      </c>
      <c r="J51" s="24" t="s">
        <v>189</v>
      </c>
      <c r="K51" s="37" t="s">
        <v>190</v>
      </c>
      <c r="L51" s="25">
        <v>29.814374000000001</v>
      </c>
      <c r="M51" s="25">
        <v>-95.387794999999997</v>
      </c>
      <c r="N51" s="11" t="s">
        <v>191</v>
      </c>
      <c r="O51" s="22">
        <v>193105</v>
      </c>
      <c r="P51" s="13">
        <f>(O51-((((S51-Q51)/9)/Q51)*O51))+10*((((S51-Q51)/9)/Q51)*O51)</f>
        <v>319977.04865921231</v>
      </c>
      <c r="Q51" s="22">
        <v>202120</v>
      </c>
      <c r="R51" s="22">
        <v>46</v>
      </c>
      <c r="S51" s="22">
        <v>334915</v>
      </c>
      <c r="T51" s="22">
        <v>46</v>
      </c>
      <c r="U51" s="42">
        <v>19</v>
      </c>
      <c r="V51" s="42">
        <v>19</v>
      </c>
      <c r="W51" s="42">
        <v>4</v>
      </c>
      <c r="X51" s="11" t="s">
        <v>33</v>
      </c>
      <c r="Z51" s="15">
        <v>42109</v>
      </c>
      <c r="AA51" s="15">
        <v>42109</v>
      </c>
      <c r="AD51" s="15">
        <v>42109</v>
      </c>
      <c r="AE51" s="11" t="s">
        <v>34</v>
      </c>
    </row>
    <row r="52" spans="1:43" ht="33.75" customHeight="1" x14ac:dyDescent="0.25">
      <c r="A52" s="17" t="s">
        <v>280</v>
      </c>
      <c r="B52" s="21">
        <v>6</v>
      </c>
      <c r="C52" s="22">
        <v>1227096</v>
      </c>
      <c r="D52" s="23">
        <v>1270399</v>
      </c>
      <c r="E52" s="21">
        <v>1</v>
      </c>
      <c r="F52" s="12" t="s">
        <v>496</v>
      </c>
      <c r="G52" s="16" t="s">
        <v>281</v>
      </c>
      <c r="H52" s="16" t="s">
        <v>282</v>
      </c>
      <c r="I52" s="16" t="s">
        <v>283</v>
      </c>
      <c r="J52" s="16" t="s">
        <v>191</v>
      </c>
      <c r="K52" s="29" t="s">
        <v>284</v>
      </c>
      <c r="L52" s="18">
        <v>29.995954999999999</v>
      </c>
      <c r="M52" s="18">
        <v>-90.118200999999999</v>
      </c>
      <c r="N52" s="17" t="s">
        <v>191</v>
      </c>
      <c r="O52" s="13">
        <v>98800</v>
      </c>
      <c r="P52" s="13">
        <f>(O52-((((S52-Q52)/9)/Q52)*O52))+10*((((S52-Q52)/9)/Q52)*O52)</f>
        <v>187720.7263103727</v>
      </c>
      <c r="Q52" s="13">
        <v>68015</v>
      </c>
      <c r="R52" s="13">
        <v>23</v>
      </c>
      <c r="S52" s="13">
        <v>129229</v>
      </c>
      <c r="T52" s="13">
        <v>23</v>
      </c>
      <c r="U52" s="19">
        <v>32</v>
      </c>
      <c r="V52" s="19">
        <v>32</v>
      </c>
      <c r="W52" s="19">
        <v>4.22</v>
      </c>
      <c r="X52" s="11" t="s">
        <v>33</v>
      </c>
      <c r="Z52" s="15">
        <v>41717</v>
      </c>
      <c r="AA52" s="15">
        <v>42005</v>
      </c>
      <c r="AD52" s="15">
        <v>41976</v>
      </c>
      <c r="AE52" s="11" t="s">
        <v>99</v>
      </c>
      <c r="AJ52" s="15">
        <v>42062</v>
      </c>
      <c r="AP52" s="15">
        <v>42444</v>
      </c>
    </row>
    <row r="53" spans="1:43" ht="33.75" customHeight="1" x14ac:dyDescent="0.25">
      <c r="A53" s="11" t="s">
        <v>299</v>
      </c>
      <c r="B53" s="21">
        <v>6</v>
      </c>
      <c r="C53" s="22">
        <v>1296565</v>
      </c>
      <c r="D53" s="23">
        <v>1396445</v>
      </c>
      <c r="E53" s="21">
        <v>1</v>
      </c>
      <c r="F53" s="12" t="s">
        <v>496</v>
      </c>
      <c r="G53" s="24" t="s">
        <v>300</v>
      </c>
      <c r="H53" s="24" t="s">
        <v>301</v>
      </c>
      <c r="I53" s="24" t="s">
        <v>302</v>
      </c>
      <c r="J53" s="24" t="s">
        <v>303</v>
      </c>
      <c r="K53" s="37" t="s">
        <v>304</v>
      </c>
      <c r="L53" s="25">
        <v>35.502980000000001</v>
      </c>
      <c r="M53" s="25">
        <v>-97.577659999999995</v>
      </c>
      <c r="N53" s="11" t="s">
        <v>305</v>
      </c>
      <c r="O53" s="22">
        <v>165000</v>
      </c>
      <c r="P53" s="13">
        <f>(O53-((((S53-Q53)/9)/Q53)*O53))+10*((((S53-Q53)/9)/Q53)*O53)</f>
        <v>207768.25499034126</v>
      </c>
      <c r="Q53" s="22">
        <v>155300</v>
      </c>
      <c r="R53" s="22">
        <v>1</v>
      </c>
      <c r="S53" s="22">
        <v>195554</v>
      </c>
      <c r="T53" s="22">
        <v>7</v>
      </c>
      <c r="U53" s="26">
        <v>13</v>
      </c>
      <c r="V53" s="26">
        <v>20</v>
      </c>
      <c r="W53" s="26">
        <v>3.96</v>
      </c>
      <c r="X53" s="11" t="s">
        <v>33</v>
      </c>
      <c r="Z53" s="15">
        <v>42093</v>
      </c>
      <c r="AA53" s="15">
        <v>42172</v>
      </c>
    </row>
    <row r="54" spans="1:43" ht="33.75" customHeight="1" x14ac:dyDescent="0.25">
      <c r="A54" s="11" t="s">
        <v>382</v>
      </c>
      <c r="B54" s="21">
        <v>6</v>
      </c>
      <c r="C54" s="22">
        <v>2234003</v>
      </c>
      <c r="D54" s="23">
        <v>2518036</v>
      </c>
      <c r="E54" s="21">
        <v>1</v>
      </c>
      <c r="F54" s="12" t="s">
        <v>496</v>
      </c>
      <c r="G54" s="24" t="s">
        <v>41</v>
      </c>
      <c r="H54" s="24" t="s">
        <v>383</v>
      </c>
      <c r="I54" s="24" t="s">
        <v>384</v>
      </c>
      <c r="J54" s="24" t="s">
        <v>44</v>
      </c>
      <c r="K54" s="37" t="s">
        <v>385</v>
      </c>
      <c r="L54" s="25">
        <v>29.529447999999999</v>
      </c>
      <c r="M54" s="25">
        <v>-98.391439000000005</v>
      </c>
      <c r="N54" s="11" t="s">
        <v>44</v>
      </c>
      <c r="O54" s="22">
        <v>211409</v>
      </c>
      <c r="P54" s="13">
        <f>(O54-((((S54-Q54)/9)/Q54)*O54))+10*((((S54-Q54)/9)/Q54)*O54)</f>
        <v>424509.56527447479</v>
      </c>
      <c r="Q54" s="22">
        <v>201840</v>
      </c>
      <c r="R54" s="22">
        <v>21</v>
      </c>
      <c r="S54" s="22">
        <v>405295</v>
      </c>
      <c r="T54" s="22">
        <v>3</v>
      </c>
      <c r="U54" s="26">
        <v>17</v>
      </c>
      <c r="V54" s="26">
        <v>38</v>
      </c>
      <c r="W54" s="26">
        <v>4</v>
      </c>
      <c r="X54" s="11" t="s">
        <v>33</v>
      </c>
      <c r="Z54" s="15">
        <v>41647</v>
      </c>
      <c r="AA54" s="15">
        <v>42726</v>
      </c>
    </row>
    <row r="55" spans="1:43" ht="33.75" customHeight="1" x14ac:dyDescent="0.25">
      <c r="A55" s="17" t="s">
        <v>155</v>
      </c>
      <c r="B55" s="12">
        <v>7</v>
      </c>
      <c r="C55" s="13">
        <v>588999</v>
      </c>
      <c r="D55" s="23">
        <v>655409</v>
      </c>
      <c r="E55" s="12"/>
      <c r="F55" s="12" t="s">
        <v>473</v>
      </c>
      <c r="G55" s="16" t="s">
        <v>156</v>
      </c>
      <c r="H55" s="16" t="s">
        <v>157</v>
      </c>
      <c r="I55" s="16" t="s">
        <v>158</v>
      </c>
      <c r="J55" s="16" t="s">
        <v>159</v>
      </c>
      <c r="K55" s="29" t="s">
        <v>160</v>
      </c>
      <c r="L55" s="18">
        <v>41.592570000000002</v>
      </c>
      <c r="M55" s="18">
        <v>-93.700140000000005</v>
      </c>
      <c r="N55" s="17" t="s">
        <v>161</v>
      </c>
      <c r="O55" s="13">
        <v>122900</v>
      </c>
      <c r="P55" s="13">
        <f>(O55-((((S55-Q55)/9)/Q55)*O55))+10*((((S55-Q55)/9)/Q55)*O55)</f>
        <v>167747.32727272727</v>
      </c>
      <c r="Q55" s="13">
        <v>110000</v>
      </c>
      <c r="R55" s="13">
        <v>6</v>
      </c>
      <c r="S55" s="13">
        <v>150140</v>
      </c>
      <c r="T55" s="13">
        <v>14</v>
      </c>
      <c r="U55" s="19">
        <v>13</v>
      </c>
      <c r="V55" s="19">
        <v>13</v>
      </c>
      <c r="W55" s="19">
        <v>3</v>
      </c>
      <c r="X55" s="17" t="s">
        <v>51</v>
      </c>
      <c r="Y55" s="11" t="s">
        <v>454</v>
      </c>
      <c r="Z55" s="15">
        <v>41275</v>
      </c>
      <c r="AQ55" s="11" t="s">
        <v>454</v>
      </c>
    </row>
    <row r="56" spans="1:43" ht="33.75" customHeight="1" x14ac:dyDescent="0.25">
      <c r="A56" s="17" t="s">
        <v>206</v>
      </c>
      <c r="B56" s="21">
        <v>7</v>
      </c>
      <c r="C56" s="22">
        <v>2038724</v>
      </c>
      <c r="D56" s="23">
        <v>2143651</v>
      </c>
      <c r="E56" s="21">
        <v>1</v>
      </c>
      <c r="F56" s="12" t="s">
        <v>496</v>
      </c>
      <c r="G56" s="24" t="s">
        <v>207</v>
      </c>
      <c r="H56" s="24" t="s">
        <v>208</v>
      </c>
      <c r="I56" s="24" t="s">
        <v>209</v>
      </c>
      <c r="J56" s="24" t="s">
        <v>210</v>
      </c>
      <c r="K56" s="37" t="s">
        <v>211</v>
      </c>
      <c r="L56" s="25">
        <v>39.047910000000002</v>
      </c>
      <c r="M56" s="25">
        <v>-94.450542999999996</v>
      </c>
      <c r="N56" s="11" t="s">
        <v>198</v>
      </c>
      <c r="O56" s="22">
        <v>119477</v>
      </c>
      <c r="P56" s="13">
        <f>(O56-((((S56-Q56)/9)/Q56)*O56))+10*((((S56-Q56)/9)/Q56)*O56)</f>
        <v>362706.2720118782</v>
      </c>
      <c r="Q56" s="22">
        <v>114495</v>
      </c>
      <c r="R56" s="22">
        <v>5</v>
      </c>
      <c r="S56" s="22">
        <v>347582</v>
      </c>
      <c r="T56" s="22">
        <v>3</v>
      </c>
      <c r="U56" s="26">
        <v>34</v>
      </c>
      <c r="V56" s="26">
        <v>34</v>
      </c>
      <c r="W56" s="26">
        <v>4.5</v>
      </c>
      <c r="X56" s="11" t="s">
        <v>33</v>
      </c>
      <c r="Z56" s="15">
        <v>41456</v>
      </c>
      <c r="AA56" s="15">
        <v>41456</v>
      </c>
      <c r="AB56" s="15">
        <v>41456</v>
      </c>
      <c r="AC56" s="11" t="s">
        <v>212</v>
      </c>
      <c r="AF56" s="15">
        <v>41456</v>
      </c>
      <c r="AG56" s="37" t="s">
        <v>86</v>
      </c>
      <c r="AJ56" s="15">
        <v>41456</v>
      </c>
    </row>
    <row r="57" spans="1:43" ht="33.75" customHeight="1" x14ac:dyDescent="0.25">
      <c r="A57" s="17" t="s">
        <v>421</v>
      </c>
      <c r="B57" s="12">
        <v>7</v>
      </c>
      <c r="C57" s="13">
        <v>2795794</v>
      </c>
      <c r="D57" s="23">
        <v>2805465</v>
      </c>
      <c r="E57" s="12">
        <v>1</v>
      </c>
      <c r="F57" s="12" t="s">
        <v>496</v>
      </c>
      <c r="G57" s="16" t="s">
        <v>207</v>
      </c>
      <c r="H57" s="16" t="s">
        <v>422</v>
      </c>
      <c r="I57" s="16" t="s">
        <v>423</v>
      </c>
      <c r="J57" s="16" t="s">
        <v>424</v>
      </c>
      <c r="K57" s="29" t="s">
        <v>425</v>
      </c>
      <c r="L57" s="18">
        <v>38.631086000000003</v>
      </c>
      <c r="M57" s="18">
        <v>-90.281156999999993</v>
      </c>
      <c r="N57" s="17" t="s">
        <v>426</v>
      </c>
      <c r="O57" s="13">
        <v>147943</v>
      </c>
      <c r="P57" s="13">
        <f>(O57-((((S57-Q57)/9)/Q57)*O57))+10*((((S57-Q57)/9)/Q57)*O57)</f>
        <v>334351.40285326942</v>
      </c>
      <c r="Q57" s="13">
        <v>159326</v>
      </c>
      <c r="R57" s="13">
        <v>8</v>
      </c>
      <c r="S57" s="13">
        <v>360077</v>
      </c>
      <c r="T57" s="13">
        <v>8</v>
      </c>
      <c r="U57" s="19">
        <v>21</v>
      </c>
      <c r="V57" s="19">
        <v>21</v>
      </c>
      <c r="W57" s="19">
        <v>4.5</v>
      </c>
      <c r="X57" s="17" t="s">
        <v>33</v>
      </c>
      <c r="Z57" s="15">
        <v>41275</v>
      </c>
      <c r="AA57" s="15">
        <v>41277</v>
      </c>
      <c r="AB57" s="15">
        <v>41277</v>
      </c>
      <c r="AC57" s="11" t="s">
        <v>212</v>
      </c>
      <c r="AF57" s="15">
        <v>41278</v>
      </c>
      <c r="AG57" s="37" t="s">
        <v>86</v>
      </c>
      <c r="AJ57" s="15">
        <v>41275</v>
      </c>
    </row>
    <row r="58" spans="1:43" ht="33.75" customHeight="1" x14ac:dyDescent="0.25">
      <c r="A58" s="17" t="s">
        <v>421</v>
      </c>
      <c r="B58" s="12">
        <v>7</v>
      </c>
      <c r="C58" s="13">
        <v>2795794</v>
      </c>
      <c r="D58" s="23">
        <v>2805465</v>
      </c>
      <c r="E58" s="12">
        <v>2</v>
      </c>
      <c r="F58" s="12" t="s">
        <v>496</v>
      </c>
      <c r="G58" s="16" t="s">
        <v>207</v>
      </c>
      <c r="H58" s="16" t="s">
        <v>423</v>
      </c>
      <c r="I58" s="16" t="s">
        <v>423</v>
      </c>
      <c r="J58" s="16" t="s">
        <v>427</v>
      </c>
      <c r="K58" s="29" t="s">
        <v>428</v>
      </c>
      <c r="L58" s="18">
        <v>38.752527999999998</v>
      </c>
      <c r="M58" s="18">
        <v>-90.449021999999999</v>
      </c>
      <c r="N58" s="17" t="s">
        <v>198</v>
      </c>
      <c r="O58" s="13">
        <v>166223</v>
      </c>
      <c r="P58" s="13">
        <f>(O58-((((S58-Q58)/9)/Q58)*O58))+10*((((S58-Q58)/9)/Q58)*O58)</f>
        <v>375674.40641386405</v>
      </c>
      <c r="Q58" s="13">
        <v>161338</v>
      </c>
      <c r="R58" s="13">
        <v>7</v>
      </c>
      <c r="S58" s="13">
        <v>364634</v>
      </c>
      <c r="T58" s="13">
        <v>7</v>
      </c>
      <c r="U58" s="19">
        <v>28</v>
      </c>
      <c r="V58" s="19">
        <v>28</v>
      </c>
      <c r="W58" s="19">
        <v>4.5</v>
      </c>
      <c r="X58" s="17" t="s">
        <v>33</v>
      </c>
      <c r="Z58" s="15">
        <v>42005</v>
      </c>
      <c r="AJ58" s="15">
        <v>42014</v>
      </c>
    </row>
    <row r="59" spans="1:43" ht="33.75" customHeight="1" x14ac:dyDescent="0.25">
      <c r="A59" s="17" t="s">
        <v>145</v>
      </c>
      <c r="B59" s="21">
        <v>8</v>
      </c>
      <c r="C59" s="22">
        <v>2645209</v>
      </c>
      <c r="D59" s="23">
        <v>2932415</v>
      </c>
      <c r="E59" s="21">
        <v>1</v>
      </c>
      <c r="F59" s="12" t="s">
        <v>496</v>
      </c>
      <c r="G59" s="24" t="s">
        <v>146</v>
      </c>
      <c r="H59" s="24" t="s">
        <v>147</v>
      </c>
      <c r="I59" s="24" t="s">
        <v>147</v>
      </c>
      <c r="J59" s="24" t="s">
        <v>148</v>
      </c>
      <c r="K59" s="37" t="s">
        <v>149</v>
      </c>
      <c r="L59" s="25">
        <v>39.732123000000001</v>
      </c>
      <c r="M59" s="25">
        <v>-105.01532400000001</v>
      </c>
      <c r="N59" s="11" t="s">
        <v>150</v>
      </c>
      <c r="O59" s="22">
        <v>254000</v>
      </c>
      <c r="P59" s="13">
        <f>(O59-((((S59-Q59)/9)/Q59)*O59))+10*((((S59-Q59)/9)/Q59)*O59)</f>
        <v>268401.49397590361</v>
      </c>
      <c r="Q59" s="22">
        <v>249000</v>
      </c>
      <c r="R59" s="22">
        <v>1</v>
      </c>
      <c r="S59" s="22">
        <v>263118</v>
      </c>
      <c r="T59" s="22">
        <v>1</v>
      </c>
      <c r="U59" s="26">
        <v>10</v>
      </c>
      <c r="V59" s="26">
        <v>13</v>
      </c>
      <c r="W59" s="26">
        <v>5</v>
      </c>
      <c r="X59" s="11" t="s">
        <v>33</v>
      </c>
      <c r="Z59" s="15">
        <v>41426</v>
      </c>
      <c r="AA59" s="15">
        <v>41426</v>
      </c>
      <c r="AB59" s="15">
        <v>41640</v>
      </c>
      <c r="AC59" s="11" t="s">
        <v>151</v>
      </c>
      <c r="AD59" s="15">
        <v>41640</v>
      </c>
      <c r="AE59" s="11" t="s">
        <v>34</v>
      </c>
      <c r="AF59" s="28">
        <v>41641</v>
      </c>
      <c r="AG59" s="11" t="s">
        <v>86</v>
      </c>
      <c r="AJ59" s="15">
        <v>41426</v>
      </c>
      <c r="AQ59" s="11" t="s">
        <v>152</v>
      </c>
    </row>
    <row r="60" spans="1:43" ht="33.75" customHeight="1" x14ac:dyDescent="0.25">
      <c r="A60" s="17" t="s">
        <v>145</v>
      </c>
      <c r="B60" s="21">
        <v>8</v>
      </c>
      <c r="C60" s="22">
        <v>2645209</v>
      </c>
      <c r="D60" s="23">
        <v>2932415</v>
      </c>
      <c r="E60" s="21">
        <v>2</v>
      </c>
      <c r="F60" s="12" t="s">
        <v>496</v>
      </c>
      <c r="G60" s="24" t="s">
        <v>146</v>
      </c>
      <c r="H60" s="24" t="s">
        <v>147</v>
      </c>
      <c r="I60" s="24" t="s">
        <v>147</v>
      </c>
      <c r="J60" s="24" t="s">
        <v>153</v>
      </c>
      <c r="K60" s="37" t="s">
        <v>154</v>
      </c>
      <c r="L60" s="25">
        <v>39.785899999999998</v>
      </c>
      <c r="M60" s="25">
        <v>-104.98887999999999</v>
      </c>
      <c r="N60" s="11" t="s">
        <v>150</v>
      </c>
      <c r="O60" s="22">
        <v>230000</v>
      </c>
      <c r="P60" s="13">
        <f>(O60-((((S60-Q60)/9)/Q60)*O60))+10*((((S60-Q60)/9)/Q60)*O60)</f>
        <v>252562.76041666666</v>
      </c>
      <c r="Q60" s="22">
        <v>192000</v>
      </c>
      <c r="R60" s="22">
        <v>23</v>
      </c>
      <c r="S60" s="22">
        <v>210835</v>
      </c>
      <c r="T60" s="22">
        <v>19</v>
      </c>
      <c r="U60" s="26">
        <v>8</v>
      </c>
      <c r="V60" s="26">
        <v>16</v>
      </c>
      <c r="W60" s="26">
        <v>5</v>
      </c>
      <c r="X60" s="11" t="s">
        <v>33</v>
      </c>
      <c r="Z60" s="15">
        <v>42278</v>
      </c>
      <c r="AB60" s="15">
        <v>42290</v>
      </c>
      <c r="AC60" s="11" t="s">
        <v>151</v>
      </c>
      <c r="AJ60" s="15">
        <v>42290</v>
      </c>
    </row>
    <row r="61" spans="1:43" ht="33.75" customHeight="1" x14ac:dyDescent="0.25">
      <c r="A61" s="11" t="s">
        <v>380</v>
      </c>
      <c r="B61" s="21">
        <v>8</v>
      </c>
      <c r="C61" s="22">
        <v>1123712</v>
      </c>
      <c r="D61" s="23">
        <v>1222540</v>
      </c>
      <c r="E61" s="21">
        <v>1</v>
      </c>
      <c r="F61" s="12" t="s">
        <v>496</v>
      </c>
      <c r="G61" s="24" t="s">
        <v>381</v>
      </c>
      <c r="H61" s="24" t="s">
        <v>470</v>
      </c>
      <c r="I61" s="24" t="s">
        <v>471</v>
      </c>
      <c r="J61" s="24" t="s">
        <v>468</v>
      </c>
      <c r="K61" s="37" t="s">
        <v>469</v>
      </c>
      <c r="L61" s="25">
        <v>40.661720000000003</v>
      </c>
      <c r="M61" s="25">
        <v>-111.90179000000001</v>
      </c>
      <c r="N61" s="11" t="s">
        <v>219</v>
      </c>
      <c r="O61" s="22">
        <v>227379</v>
      </c>
      <c r="P61" s="13">
        <f>(O61-((((S61-Q61)/9)/Q61)*O61))+10*((((S61-Q61)/9)/Q61)*O61)</f>
        <v>513876.54000000004</v>
      </c>
      <c r="Q61" s="22">
        <v>227000</v>
      </c>
      <c r="S61" s="22">
        <v>513020</v>
      </c>
      <c r="U61" s="26">
        <v>12</v>
      </c>
      <c r="V61" s="26">
        <v>12</v>
      </c>
      <c r="W61" s="26">
        <v>5</v>
      </c>
      <c r="X61" s="11" t="s">
        <v>33</v>
      </c>
      <c r="Z61" s="28">
        <v>43466</v>
      </c>
      <c r="AA61" s="15">
        <v>43466</v>
      </c>
      <c r="AB61" s="15">
        <v>43466</v>
      </c>
      <c r="AC61" s="37"/>
      <c r="AK61" s="15">
        <v>43466</v>
      </c>
      <c r="AN61" s="15">
        <v>43466</v>
      </c>
    </row>
    <row r="62" spans="1:43" ht="33.75" customHeight="1" x14ac:dyDescent="0.25">
      <c r="A62" s="17" t="s">
        <v>46</v>
      </c>
      <c r="B62" s="12">
        <v>9</v>
      </c>
      <c r="C62" s="13">
        <v>856158</v>
      </c>
      <c r="D62" s="23">
        <v>896764</v>
      </c>
      <c r="E62" s="12"/>
      <c r="F62" s="12" t="s">
        <v>473</v>
      </c>
      <c r="G62" s="16" t="s">
        <v>47</v>
      </c>
      <c r="H62" s="16" t="s">
        <v>48</v>
      </c>
      <c r="I62" s="16" t="s">
        <v>49</v>
      </c>
      <c r="J62" s="16" t="s">
        <v>476</v>
      </c>
      <c r="K62" s="17" t="s">
        <v>477</v>
      </c>
      <c r="L62" s="18">
        <v>35.376990999999997</v>
      </c>
      <c r="M62" s="18">
        <v>-119.044022</v>
      </c>
      <c r="N62" s="17" t="s">
        <v>50</v>
      </c>
      <c r="O62" s="13">
        <v>154000</v>
      </c>
      <c r="P62" s="13">
        <f>(O62-((((S62-Q62)/9)/Q62)*O62))+10*((((S62-Q62)/9)/Q62)*O62)</f>
        <v>449974</v>
      </c>
      <c r="Q62" s="13">
        <v>132000</v>
      </c>
      <c r="R62" s="13">
        <v>1</v>
      </c>
      <c r="S62" s="13">
        <v>385692</v>
      </c>
      <c r="T62" s="13">
        <v>1</v>
      </c>
      <c r="U62" s="19">
        <v>18</v>
      </c>
      <c r="V62" s="19">
        <v>18</v>
      </c>
      <c r="W62" s="19">
        <v>5</v>
      </c>
      <c r="X62" s="17" t="s">
        <v>33</v>
      </c>
      <c r="Z62" s="28">
        <v>43466</v>
      </c>
      <c r="AJ62" s="15">
        <v>43466</v>
      </c>
    </row>
    <row r="63" spans="1:43" ht="33.75" customHeight="1" x14ac:dyDescent="0.25">
      <c r="A63" s="17" t="s">
        <v>173</v>
      </c>
      <c r="B63" s="21">
        <v>9</v>
      </c>
      <c r="C63" s="22">
        <v>947895</v>
      </c>
      <c r="D63" s="23">
        <v>994400</v>
      </c>
      <c r="F63" s="12" t="s">
        <v>496</v>
      </c>
      <c r="G63" s="24" t="s">
        <v>47</v>
      </c>
      <c r="H63" s="24" t="s">
        <v>174</v>
      </c>
      <c r="I63" s="24" t="s">
        <v>174</v>
      </c>
      <c r="J63" s="24" t="s">
        <v>175</v>
      </c>
      <c r="K63" s="37" t="s">
        <v>176</v>
      </c>
      <c r="L63" s="25">
        <v>36.710884999999998</v>
      </c>
      <c r="M63" s="25">
        <v>-119.777435</v>
      </c>
      <c r="N63" s="11" t="s">
        <v>50</v>
      </c>
      <c r="O63" s="22">
        <v>114000</v>
      </c>
      <c r="P63" s="13">
        <f>(O63-((((S63-Q63)/9)/Q63)*O63))+10*((((S63-Q63)/9)/Q63)*O63)</f>
        <v>278877.09677419357</v>
      </c>
      <c r="Q63" s="22">
        <v>93000</v>
      </c>
      <c r="R63" s="22">
        <v>16</v>
      </c>
      <c r="S63" s="22">
        <v>227505</v>
      </c>
      <c r="T63" s="22">
        <v>4</v>
      </c>
      <c r="U63" s="26">
        <v>20</v>
      </c>
      <c r="V63" s="26">
        <v>20</v>
      </c>
      <c r="W63" s="26">
        <v>5</v>
      </c>
      <c r="X63" s="11" t="s">
        <v>33</v>
      </c>
      <c r="Z63" s="28">
        <v>42370</v>
      </c>
      <c r="AJ63" s="28">
        <v>42370</v>
      </c>
    </row>
    <row r="64" spans="1:43" ht="33.75" customHeight="1" x14ac:dyDescent="0.25">
      <c r="A64" s="11" t="s">
        <v>213</v>
      </c>
      <c r="B64" s="21">
        <v>9</v>
      </c>
      <c r="C64" s="22">
        <v>2000759</v>
      </c>
      <c r="D64" s="23">
        <v>2231647</v>
      </c>
      <c r="E64" s="21">
        <v>1</v>
      </c>
      <c r="F64" s="12" t="s">
        <v>496</v>
      </c>
      <c r="G64" s="24" t="s">
        <v>214</v>
      </c>
      <c r="H64" s="24" t="s">
        <v>215</v>
      </c>
      <c r="I64" s="24" t="s">
        <v>216</v>
      </c>
      <c r="J64" s="24" t="s">
        <v>217</v>
      </c>
      <c r="K64" s="37" t="s">
        <v>218</v>
      </c>
      <c r="L64" s="25">
        <v>36.139719999999997</v>
      </c>
      <c r="M64" s="25">
        <v>-115.175653</v>
      </c>
      <c r="N64" s="11" t="s">
        <v>219</v>
      </c>
      <c r="O64" s="22">
        <v>297000</v>
      </c>
      <c r="P64" s="13">
        <f>(O64-((((S64-Q64)/9)/Q64)*O64))+10*((((S64-Q64)/9)/Q64)*O64)</f>
        <v>404177.01923076925</v>
      </c>
      <c r="Q64" s="22">
        <v>260000</v>
      </c>
      <c r="R64" s="22">
        <v>1</v>
      </c>
      <c r="S64" s="22">
        <v>353825</v>
      </c>
      <c r="T64" s="22">
        <v>1</v>
      </c>
      <c r="U64" s="26">
        <v>18</v>
      </c>
      <c r="V64" s="26">
        <v>18</v>
      </c>
      <c r="W64" s="26">
        <v>4</v>
      </c>
      <c r="X64" s="11" t="s">
        <v>33</v>
      </c>
      <c r="Z64" s="15">
        <v>42217</v>
      </c>
      <c r="AA64" s="15">
        <v>42736</v>
      </c>
    </row>
    <row r="65" spans="1:43" ht="33.75" customHeight="1" x14ac:dyDescent="0.25">
      <c r="A65" s="11" t="s">
        <v>213</v>
      </c>
      <c r="B65" s="21">
        <v>9</v>
      </c>
      <c r="C65" s="22">
        <v>2000759</v>
      </c>
      <c r="D65" s="23">
        <v>2231647</v>
      </c>
      <c r="F65" s="21" t="s">
        <v>474</v>
      </c>
      <c r="G65" s="24" t="s">
        <v>214</v>
      </c>
      <c r="H65" s="24" t="s">
        <v>215</v>
      </c>
      <c r="I65" s="24" t="s">
        <v>216</v>
      </c>
      <c r="J65" s="24" t="s">
        <v>220</v>
      </c>
      <c r="K65" s="37" t="s">
        <v>221</v>
      </c>
      <c r="L65" s="25">
        <v>36.174351000000001</v>
      </c>
      <c r="M65" s="25">
        <v>-115.139741</v>
      </c>
      <c r="N65" s="11" t="s">
        <v>222</v>
      </c>
      <c r="O65" s="22">
        <v>164000</v>
      </c>
      <c r="P65" s="13">
        <f>(O65-((((S65-Q65)/9)/Q65)*O65))+10*((((S65-Q65)/9)/Q65)*O65)</f>
        <v>207654.57627118647</v>
      </c>
      <c r="Q65" s="22">
        <v>177000</v>
      </c>
      <c r="R65" s="22">
        <v>10</v>
      </c>
      <c r="S65" s="22">
        <v>224115</v>
      </c>
      <c r="T65" s="22">
        <v>12</v>
      </c>
      <c r="U65" s="26">
        <v>9</v>
      </c>
      <c r="V65" s="26">
        <v>20</v>
      </c>
      <c r="W65" s="26">
        <v>4</v>
      </c>
      <c r="X65" s="11" t="s">
        <v>33</v>
      </c>
      <c r="Z65" s="15">
        <v>42552</v>
      </c>
      <c r="AB65" s="52">
        <v>42248</v>
      </c>
      <c r="AJ65" s="15">
        <v>42248</v>
      </c>
    </row>
    <row r="66" spans="1:43" ht="33.75" customHeight="1" x14ac:dyDescent="0.25">
      <c r="A66" s="17" t="s">
        <v>223</v>
      </c>
      <c r="B66" s="12">
        <v>9</v>
      </c>
      <c r="C66" s="13">
        <v>13052921</v>
      </c>
      <c r="D66" s="23">
        <v>13291486</v>
      </c>
      <c r="E66" s="12">
        <v>1</v>
      </c>
      <c r="F66" s="12" t="s">
        <v>496</v>
      </c>
      <c r="G66" s="16" t="s">
        <v>47</v>
      </c>
      <c r="H66" s="16" t="s">
        <v>224</v>
      </c>
      <c r="I66" s="16" t="s">
        <v>225</v>
      </c>
      <c r="J66" s="16" t="s">
        <v>226</v>
      </c>
      <c r="K66" s="29" t="s">
        <v>227</v>
      </c>
      <c r="L66" s="18">
        <v>33.819318000000003</v>
      </c>
      <c r="M66" s="18">
        <v>-117.918775</v>
      </c>
      <c r="N66" s="17" t="s">
        <v>228</v>
      </c>
      <c r="O66" s="13">
        <v>276300</v>
      </c>
      <c r="P66" s="13">
        <f>(O66-((((S66-Q66)/9)/Q66)*O66))+10*((((S66-Q66)/9)/Q66)*O66)</f>
        <v>706775.4</v>
      </c>
      <c r="Q66" s="13">
        <v>272000</v>
      </c>
      <c r="R66" s="13">
        <v>32</v>
      </c>
      <c r="S66" s="13">
        <v>695776</v>
      </c>
      <c r="T66" s="13">
        <v>3</v>
      </c>
      <c r="U66" s="19">
        <v>8</v>
      </c>
      <c r="V66" s="19">
        <v>8</v>
      </c>
      <c r="W66" s="19">
        <v>4.5</v>
      </c>
      <c r="X66" s="17" t="s">
        <v>33</v>
      </c>
      <c r="Z66" s="15">
        <v>41640</v>
      </c>
      <c r="AA66" s="15">
        <v>42005</v>
      </c>
    </row>
    <row r="67" spans="1:43" ht="33.75" customHeight="1" x14ac:dyDescent="0.25">
      <c r="A67" s="17" t="s">
        <v>223</v>
      </c>
      <c r="B67" s="21">
        <v>9</v>
      </c>
      <c r="C67" s="22">
        <v>13052921</v>
      </c>
      <c r="D67" s="23">
        <v>13291486</v>
      </c>
      <c r="E67" s="21">
        <v>2</v>
      </c>
      <c r="F67" s="12" t="s">
        <v>496</v>
      </c>
      <c r="G67" s="24" t="s">
        <v>47</v>
      </c>
      <c r="H67" s="24" t="s">
        <v>229</v>
      </c>
      <c r="I67" s="24" t="s">
        <v>230</v>
      </c>
      <c r="J67" s="24" t="s">
        <v>231</v>
      </c>
      <c r="K67" s="37" t="s">
        <v>232</v>
      </c>
      <c r="L67" s="25">
        <v>33.859701000000001</v>
      </c>
      <c r="M67" s="25">
        <v>-118.20071900000001</v>
      </c>
      <c r="N67" s="11" t="s">
        <v>233</v>
      </c>
      <c r="O67" s="22">
        <v>190000</v>
      </c>
      <c r="P67" s="13">
        <f>(O67-((((S67-Q67)/9)/Q67)*O67))+10*((((S67-Q67)/9)/Q67)*O67)</f>
        <v>612560</v>
      </c>
      <c r="Q67" s="22">
        <v>192000</v>
      </c>
      <c r="R67" s="43">
        <v>104</v>
      </c>
      <c r="S67" s="22">
        <v>619008</v>
      </c>
      <c r="T67" s="22">
        <v>19</v>
      </c>
      <c r="U67" s="26">
        <v>17.5</v>
      </c>
      <c r="V67" s="26">
        <v>24</v>
      </c>
      <c r="W67" s="26">
        <v>4</v>
      </c>
      <c r="X67" s="11" t="s">
        <v>33</v>
      </c>
      <c r="Z67" s="15">
        <v>42095</v>
      </c>
      <c r="AB67" s="52">
        <v>42005</v>
      </c>
      <c r="AC67" s="11" t="s">
        <v>114</v>
      </c>
      <c r="AF67" s="52">
        <v>42005</v>
      </c>
      <c r="AG67" s="11" t="s">
        <v>199</v>
      </c>
    </row>
    <row r="68" spans="1:43" ht="33.75" customHeight="1" x14ac:dyDescent="0.25">
      <c r="A68" s="17" t="s">
        <v>320</v>
      </c>
      <c r="B68" s="21">
        <v>9</v>
      </c>
      <c r="C68" s="22">
        <v>4329534</v>
      </c>
      <c r="D68" s="23">
        <v>4857962</v>
      </c>
      <c r="E68" s="21">
        <v>1</v>
      </c>
      <c r="F68" s="12" t="s">
        <v>496</v>
      </c>
      <c r="G68" s="24" t="s">
        <v>321</v>
      </c>
      <c r="H68" s="24" t="s">
        <v>322</v>
      </c>
      <c r="I68" s="24" t="s">
        <v>323</v>
      </c>
      <c r="J68" s="24" t="s">
        <v>324</v>
      </c>
      <c r="K68" s="37" t="s">
        <v>325</v>
      </c>
      <c r="L68" s="25">
        <v>33.396242000000001</v>
      </c>
      <c r="M68" s="25">
        <v>-111.96799900000001</v>
      </c>
      <c r="N68" s="11" t="s">
        <v>326</v>
      </c>
      <c r="O68" s="22">
        <v>267488</v>
      </c>
      <c r="P68" s="13">
        <f>(O68-((((S68-Q68)/9)/Q68)*O68))+10*((((S68-Q68)/9)/Q68)*O68)</f>
        <v>521639.9512710144</v>
      </c>
      <c r="Q68" s="22">
        <v>320138</v>
      </c>
      <c r="R68" s="22">
        <v>1</v>
      </c>
      <c r="S68" s="22">
        <v>624315</v>
      </c>
      <c r="T68" s="22">
        <v>1</v>
      </c>
      <c r="U68" s="26">
        <v>13</v>
      </c>
      <c r="V68" s="26">
        <v>13</v>
      </c>
      <c r="W68" s="26">
        <v>5.0999999999999996</v>
      </c>
      <c r="X68" s="11" t="s">
        <v>33</v>
      </c>
      <c r="Z68" s="15" t="s">
        <v>458</v>
      </c>
      <c r="AA68" s="15">
        <v>41691</v>
      </c>
      <c r="AB68" s="15">
        <v>41760</v>
      </c>
      <c r="AC68" s="11" t="s">
        <v>212</v>
      </c>
    </row>
    <row r="69" spans="1:43" ht="33.75" customHeight="1" x14ac:dyDescent="0.25">
      <c r="A69" s="17" t="s">
        <v>320</v>
      </c>
      <c r="B69" s="21">
        <v>9</v>
      </c>
      <c r="C69" s="22">
        <v>4329534</v>
      </c>
      <c r="D69" s="23">
        <v>4857962</v>
      </c>
      <c r="E69" s="21">
        <v>2</v>
      </c>
      <c r="F69" s="12" t="s">
        <v>496</v>
      </c>
      <c r="G69" s="24" t="s">
        <v>321</v>
      </c>
      <c r="H69" s="24" t="s">
        <v>322</v>
      </c>
      <c r="I69" s="24" t="s">
        <v>327</v>
      </c>
      <c r="J69" s="24" t="s">
        <v>328</v>
      </c>
      <c r="K69" s="55" t="s">
        <v>329</v>
      </c>
      <c r="L69" s="25">
        <v>33.461742000000001</v>
      </c>
      <c r="M69" s="25">
        <v>-112.127921</v>
      </c>
      <c r="N69" s="11" t="s">
        <v>326</v>
      </c>
      <c r="O69" s="22">
        <v>250030</v>
      </c>
      <c r="P69" s="13">
        <f>(O69-((((S69-Q69)/9)/Q69)*O69))+10*((((S69-Q69)/9)/Q69)*O69)</f>
        <v>471769.47881108342</v>
      </c>
      <c r="Q69" s="22">
        <v>260136</v>
      </c>
      <c r="R69" s="22">
        <v>17</v>
      </c>
      <c r="S69" s="22">
        <v>490838</v>
      </c>
      <c r="T69" s="22">
        <v>13</v>
      </c>
      <c r="U69" s="26">
        <v>17</v>
      </c>
      <c r="V69" s="26">
        <v>17</v>
      </c>
      <c r="W69" s="26" t="s">
        <v>330</v>
      </c>
      <c r="X69" s="11" t="s">
        <v>33</v>
      </c>
      <c r="Z69" s="28">
        <v>42248</v>
      </c>
    </row>
    <row r="70" spans="1:43" ht="33.75" customHeight="1" x14ac:dyDescent="0.25">
      <c r="A70" s="17" t="s">
        <v>361</v>
      </c>
      <c r="B70" s="12">
        <v>9</v>
      </c>
      <c r="C70" s="13">
        <v>4350096</v>
      </c>
      <c r="D70" s="23">
        <v>4622361</v>
      </c>
      <c r="E70" s="12">
        <v>1</v>
      </c>
      <c r="F70" s="12" t="s">
        <v>496</v>
      </c>
      <c r="G70" s="16" t="s">
        <v>47</v>
      </c>
      <c r="H70" s="16" t="s">
        <v>362</v>
      </c>
      <c r="I70" s="16" t="s">
        <v>363</v>
      </c>
      <c r="J70" s="16" t="s">
        <v>364</v>
      </c>
      <c r="K70" s="29" t="s">
        <v>365</v>
      </c>
      <c r="L70" s="18">
        <v>34.068129999999996</v>
      </c>
      <c r="M70" s="18">
        <v>-117.52577100000001</v>
      </c>
      <c r="N70" s="17" t="s">
        <v>326</v>
      </c>
      <c r="O70" s="13">
        <v>250000</v>
      </c>
      <c r="P70" s="13">
        <f>(O70-((((S70-Q70)/9)/Q70)*O70))+10*((((S70-Q70)/9)/Q70)*O70)</f>
        <v>659196.90175295551</v>
      </c>
      <c r="Q70" s="13">
        <v>245300</v>
      </c>
      <c r="R70" s="13">
        <v>6</v>
      </c>
      <c r="S70" s="13">
        <v>646804</v>
      </c>
      <c r="T70" s="13">
        <v>3</v>
      </c>
      <c r="U70" s="19">
        <v>23</v>
      </c>
      <c r="V70" s="19">
        <v>40</v>
      </c>
      <c r="W70" s="19">
        <v>4.5</v>
      </c>
      <c r="X70" s="17" t="s">
        <v>33</v>
      </c>
      <c r="Z70" s="15">
        <v>42005</v>
      </c>
      <c r="AA70" s="15">
        <v>42005</v>
      </c>
    </row>
    <row r="71" spans="1:43" ht="33.75" customHeight="1" x14ac:dyDescent="0.25">
      <c r="A71" s="17" t="s">
        <v>361</v>
      </c>
      <c r="B71" s="12">
        <v>9</v>
      </c>
      <c r="C71" s="13">
        <v>4350096</v>
      </c>
      <c r="D71" s="23">
        <v>4622361</v>
      </c>
      <c r="E71" s="12">
        <v>2</v>
      </c>
      <c r="F71" s="12" t="s">
        <v>496</v>
      </c>
      <c r="G71" s="16" t="s">
        <v>47</v>
      </c>
      <c r="H71" s="16" t="s">
        <v>362</v>
      </c>
      <c r="I71" s="16" t="s">
        <v>363</v>
      </c>
      <c r="J71" s="16" t="s">
        <v>366</v>
      </c>
      <c r="K71" s="29" t="s">
        <v>367</v>
      </c>
      <c r="L71" s="18">
        <v>34.030909999999999</v>
      </c>
      <c r="M71" s="18">
        <v>-117.617439</v>
      </c>
      <c r="N71" s="17" t="s">
        <v>368</v>
      </c>
      <c r="O71" s="13">
        <v>217000</v>
      </c>
      <c r="P71" s="13">
        <f>(O71-((((S71-Q71)/9)/Q71)*O71))+10*((((S71-Q71)/9)/Q71)*O71)</f>
        <v>631556.80000000005</v>
      </c>
      <c r="Q71" s="13">
        <v>215000</v>
      </c>
      <c r="R71" s="31">
        <v>14</v>
      </c>
      <c r="S71" s="13">
        <v>625736</v>
      </c>
      <c r="T71" s="13">
        <v>5</v>
      </c>
      <c r="U71" s="19">
        <v>18</v>
      </c>
      <c r="V71" s="19">
        <v>18</v>
      </c>
      <c r="W71" s="19">
        <v>3</v>
      </c>
      <c r="X71" s="17" t="s">
        <v>33</v>
      </c>
      <c r="Z71" s="28">
        <v>42217</v>
      </c>
      <c r="AA71" s="28"/>
      <c r="AB71" s="52">
        <v>42005</v>
      </c>
      <c r="AC71" s="11" t="s">
        <v>114</v>
      </c>
    </row>
    <row r="72" spans="1:43" ht="33.75" customHeight="1" x14ac:dyDescent="0.25">
      <c r="A72" s="11" t="s">
        <v>375</v>
      </c>
      <c r="B72" s="21">
        <v>9</v>
      </c>
      <c r="C72" s="22">
        <v>2196482</v>
      </c>
      <c r="D72" s="23">
        <v>2345210</v>
      </c>
      <c r="E72" s="21">
        <v>1</v>
      </c>
      <c r="F72" s="12" t="s">
        <v>496</v>
      </c>
      <c r="G72" s="24" t="s">
        <v>47</v>
      </c>
      <c r="H72" s="24" t="s">
        <v>376</v>
      </c>
      <c r="I72" s="24" t="s">
        <v>376</v>
      </c>
      <c r="J72" s="24" t="s">
        <v>475</v>
      </c>
      <c r="K72" s="37" t="s">
        <v>377</v>
      </c>
      <c r="L72" s="25">
        <v>38.593328</v>
      </c>
      <c r="M72" s="25">
        <v>-121.503728</v>
      </c>
      <c r="N72" s="11" t="s">
        <v>228</v>
      </c>
      <c r="O72" s="22">
        <v>190800</v>
      </c>
      <c r="P72" s="13">
        <f>(O72-((((S72-Q72)/9)/Q72)*O72))+10*((((S72-Q72)/9)/Q72)*O72)</f>
        <v>487258.06451612897</v>
      </c>
      <c r="Q72" s="22">
        <v>186000</v>
      </c>
      <c r="R72" s="22">
        <v>9</v>
      </c>
      <c r="S72" s="22">
        <v>475000</v>
      </c>
      <c r="T72" s="22">
        <v>1</v>
      </c>
      <c r="U72" s="26">
        <v>23</v>
      </c>
      <c r="V72" s="26">
        <v>23</v>
      </c>
      <c r="W72" s="26">
        <v>5.3</v>
      </c>
      <c r="X72" s="11" t="s">
        <v>33</v>
      </c>
      <c r="Z72" s="28">
        <v>42290</v>
      </c>
      <c r="AA72" s="28">
        <v>42290</v>
      </c>
      <c r="AD72" s="28">
        <v>42675</v>
      </c>
      <c r="AE72" s="11" t="s">
        <v>378</v>
      </c>
      <c r="AF72" s="28">
        <v>42675</v>
      </c>
      <c r="AG72" s="11" t="s">
        <v>379</v>
      </c>
    </row>
    <row r="73" spans="1:43" ht="33.75" customHeight="1" x14ac:dyDescent="0.25">
      <c r="A73" s="17" t="s">
        <v>387</v>
      </c>
      <c r="B73" s="21">
        <v>9</v>
      </c>
      <c r="C73" s="22">
        <v>3177063</v>
      </c>
      <c r="D73" s="23">
        <v>3343364</v>
      </c>
      <c r="E73" s="21">
        <v>1</v>
      </c>
      <c r="F73" s="12" t="s">
        <v>496</v>
      </c>
      <c r="G73" s="24" t="s">
        <v>47</v>
      </c>
      <c r="H73" s="24" t="s">
        <v>386</v>
      </c>
      <c r="I73" s="24" t="s">
        <v>386</v>
      </c>
      <c r="J73" s="24" t="s">
        <v>388</v>
      </c>
      <c r="K73" s="37" t="s">
        <v>389</v>
      </c>
      <c r="L73" s="25">
        <v>32.985433</v>
      </c>
      <c r="M73" s="25">
        <v>-117.08217500000001</v>
      </c>
      <c r="N73" s="11" t="s">
        <v>219</v>
      </c>
      <c r="O73" s="22">
        <v>223000</v>
      </c>
      <c r="P73" s="13">
        <f>(O73-((((S73-Q73)/9)/Q73)*O73))+10*((((S73-Q73)/9)/Q73)*O73)</f>
        <v>358000</v>
      </c>
      <c r="Q73" s="22">
        <v>223000</v>
      </c>
      <c r="R73" s="22">
        <v>5</v>
      </c>
      <c r="S73" s="22">
        <v>358000</v>
      </c>
      <c r="T73" s="22">
        <v>4</v>
      </c>
      <c r="U73" s="26">
        <v>33</v>
      </c>
      <c r="V73" s="26">
        <v>33</v>
      </c>
      <c r="W73" s="42">
        <v>2.9</v>
      </c>
      <c r="X73" s="11" t="s">
        <v>33</v>
      </c>
      <c r="Z73" s="28">
        <v>42089</v>
      </c>
      <c r="AA73" s="15">
        <v>42118</v>
      </c>
    </row>
    <row r="74" spans="1:43" ht="33.75" customHeight="1" x14ac:dyDescent="0.25">
      <c r="A74" s="17" t="s">
        <v>387</v>
      </c>
      <c r="B74" s="21">
        <v>9</v>
      </c>
      <c r="C74" s="22">
        <v>3177063</v>
      </c>
      <c r="D74" s="23">
        <v>3343364</v>
      </c>
      <c r="E74" s="21">
        <v>2</v>
      </c>
      <c r="F74" s="12" t="s">
        <v>496</v>
      </c>
      <c r="G74" s="24" t="s">
        <v>47</v>
      </c>
      <c r="H74" s="24" t="s">
        <v>386</v>
      </c>
      <c r="I74" s="24" t="s">
        <v>386</v>
      </c>
      <c r="J74" s="24" t="s">
        <v>482</v>
      </c>
      <c r="K74" s="37"/>
      <c r="L74" s="25">
        <v>32.552818000000002</v>
      </c>
      <c r="M74" s="25">
        <v>-117.047313</v>
      </c>
      <c r="N74" s="11" t="s">
        <v>228</v>
      </c>
      <c r="P74" s="13"/>
      <c r="X74" s="11" t="s">
        <v>51</v>
      </c>
      <c r="Y74" s="11" t="s">
        <v>113</v>
      </c>
      <c r="Z74" s="27" t="s">
        <v>52</v>
      </c>
      <c r="AQ74" s="11" t="s">
        <v>113</v>
      </c>
    </row>
    <row r="75" spans="1:43" ht="33.75" customHeight="1" x14ac:dyDescent="0.25">
      <c r="A75" s="17" t="s">
        <v>390</v>
      </c>
      <c r="B75" s="21">
        <v>9</v>
      </c>
      <c r="C75" s="22">
        <v>4455560</v>
      </c>
      <c r="D75" s="23">
        <v>4729484</v>
      </c>
      <c r="E75" s="21">
        <v>1</v>
      </c>
      <c r="F75" s="12" t="s">
        <v>496</v>
      </c>
      <c r="G75" s="24" t="s">
        <v>47</v>
      </c>
      <c r="H75" s="24" t="s">
        <v>391</v>
      </c>
      <c r="I75" s="24" t="s">
        <v>392</v>
      </c>
      <c r="J75" s="24" t="s">
        <v>393</v>
      </c>
      <c r="K75" s="37" t="s">
        <v>394</v>
      </c>
      <c r="L75" s="25">
        <v>37.793624000000001</v>
      </c>
      <c r="M75" s="25">
        <v>-122.26337599999999</v>
      </c>
      <c r="N75" s="11" t="s">
        <v>395</v>
      </c>
      <c r="O75" s="22">
        <v>225000</v>
      </c>
      <c r="P75" s="13">
        <f>(O75-((((S75-Q75)/9)/Q75)*O75))+10*((((S75-Q75)/9)/Q75)*O75)</f>
        <v>441675</v>
      </c>
      <c r="Q75" s="22">
        <v>216000</v>
      </c>
      <c r="R75" s="22">
        <v>22</v>
      </c>
      <c r="S75" s="22">
        <v>424008</v>
      </c>
      <c r="T75" s="22">
        <v>2</v>
      </c>
      <c r="U75" s="26">
        <v>19</v>
      </c>
      <c r="V75" s="26">
        <v>24</v>
      </c>
      <c r="W75" s="26">
        <v>6.4</v>
      </c>
      <c r="X75" s="11" t="s">
        <v>33</v>
      </c>
      <c r="Z75" s="15">
        <v>41671</v>
      </c>
      <c r="AA75" s="15">
        <v>41671</v>
      </c>
      <c r="AB75" s="15">
        <v>41671</v>
      </c>
      <c r="AC75" s="11" t="s">
        <v>60</v>
      </c>
      <c r="AF75" s="15">
        <v>41671</v>
      </c>
      <c r="AG75" s="11" t="s">
        <v>86</v>
      </c>
    </row>
    <row r="76" spans="1:43" ht="33.75" customHeight="1" x14ac:dyDescent="0.25">
      <c r="A76" s="17" t="s">
        <v>390</v>
      </c>
      <c r="B76" s="21">
        <v>9</v>
      </c>
      <c r="C76" s="22">
        <v>4455560</v>
      </c>
      <c r="D76" s="23">
        <v>4729484</v>
      </c>
      <c r="E76" s="21">
        <v>2</v>
      </c>
      <c r="F76" s="12" t="s">
        <v>496</v>
      </c>
      <c r="G76" s="24" t="s">
        <v>47</v>
      </c>
      <c r="H76" s="24" t="s">
        <v>391</v>
      </c>
      <c r="I76" s="24" t="s">
        <v>396</v>
      </c>
      <c r="J76" s="24" t="s">
        <v>397</v>
      </c>
      <c r="K76" s="37" t="s">
        <v>398</v>
      </c>
      <c r="L76" s="25">
        <v>37.864770999999998</v>
      </c>
      <c r="M76" s="25">
        <v>-122.30272100000001</v>
      </c>
      <c r="N76" s="11" t="s">
        <v>399</v>
      </c>
      <c r="O76" s="22">
        <v>267000</v>
      </c>
      <c r="P76" s="13">
        <f>(O76-((((S76-Q76)/9)/Q76)*O76))+10*((((S76-Q76)/9)/Q76)*O76)</f>
        <v>382108.23396226414</v>
      </c>
      <c r="Q76" s="22">
        <v>265000</v>
      </c>
      <c r="R76" s="22">
        <v>3</v>
      </c>
      <c r="S76" s="22">
        <v>379246</v>
      </c>
      <c r="T76" s="22">
        <v>5</v>
      </c>
      <c r="U76" s="26">
        <v>13</v>
      </c>
      <c r="V76" s="26">
        <v>19</v>
      </c>
      <c r="W76" s="42">
        <v>4.5</v>
      </c>
      <c r="X76" s="11" t="s">
        <v>33</v>
      </c>
      <c r="Z76" s="28">
        <v>42552</v>
      </c>
      <c r="AA76" s="28">
        <v>42552</v>
      </c>
      <c r="AB76" s="28">
        <v>42552</v>
      </c>
      <c r="AF76" s="28">
        <v>42552</v>
      </c>
      <c r="AH76" s="28">
        <v>42552</v>
      </c>
      <c r="AL76" s="15" t="s">
        <v>52</v>
      </c>
    </row>
    <row r="77" spans="1:43" ht="33.75" customHeight="1" x14ac:dyDescent="0.25">
      <c r="A77" s="11" t="s">
        <v>390</v>
      </c>
      <c r="B77" s="21">
        <v>9</v>
      </c>
      <c r="C77" s="22">
        <v>4455560</v>
      </c>
      <c r="D77" s="23">
        <v>4729484</v>
      </c>
      <c r="F77" s="21" t="s">
        <v>473</v>
      </c>
      <c r="G77" s="24" t="s">
        <v>47</v>
      </c>
      <c r="H77" s="24" t="s">
        <v>391</v>
      </c>
      <c r="I77" s="24" t="s">
        <v>465</v>
      </c>
      <c r="J77" s="24" t="s">
        <v>466</v>
      </c>
      <c r="K77" s="37" t="s">
        <v>463</v>
      </c>
      <c r="L77" s="25">
        <v>37.701233999999999</v>
      </c>
      <c r="M77" s="25">
        <v>-121.903125</v>
      </c>
      <c r="N77" s="11" t="s">
        <v>464</v>
      </c>
      <c r="O77" s="22">
        <v>233000</v>
      </c>
      <c r="P77" s="13"/>
      <c r="U77" s="26">
        <v>15</v>
      </c>
      <c r="V77" s="26">
        <v>15</v>
      </c>
      <c r="W77" s="42">
        <v>4.5</v>
      </c>
      <c r="X77" s="11" t="s">
        <v>33</v>
      </c>
      <c r="Z77" s="15">
        <v>43191</v>
      </c>
    </row>
    <row r="78" spans="1:43" ht="33.75" customHeight="1" x14ac:dyDescent="0.25">
      <c r="A78" s="11" t="s">
        <v>400</v>
      </c>
      <c r="B78" s="21">
        <v>9</v>
      </c>
      <c r="C78" s="22">
        <v>1894388</v>
      </c>
      <c r="D78" s="23">
        <v>1999107</v>
      </c>
      <c r="E78" s="21">
        <v>1</v>
      </c>
      <c r="F78" s="12" t="s">
        <v>496</v>
      </c>
      <c r="G78" s="24" t="s">
        <v>47</v>
      </c>
      <c r="H78" s="24" t="s">
        <v>401</v>
      </c>
      <c r="I78" s="24" t="s">
        <v>402</v>
      </c>
      <c r="J78" s="24" t="s">
        <v>403</v>
      </c>
      <c r="K78" s="37" t="s">
        <v>404</v>
      </c>
      <c r="L78" s="25">
        <v>37.338197999999998</v>
      </c>
      <c r="M78" s="25">
        <v>-121.849891</v>
      </c>
      <c r="N78" s="11" t="s">
        <v>405</v>
      </c>
      <c r="O78" s="22">
        <v>251000</v>
      </c>
      <c r="P78" s="13">
        <f>(O78-((((S78-Q78)/9)/Q78)*O78))+10*((((S78-Q78)/9)/Q78)*O78)</f>
        <v>386540</v>
      </c>
      <c r="Q78" s="22">
        <v>191000</v>
      </c>
      <c r="R78" s="22">
        <v>8</v>
      </c>
      <c r="S78" s="22">
        <v>294140</v>
      </c>
      <c r="T78" s="22">
        <v>4</v>
      </c>
      <c r="U78" s="26">
        <v>17</v>
      </c>
      <c r="V78" s="26">
        <v>33</v>
      </c>
      <c r="W78" s="26">
        <v>6.4</v>
      </c>
      <c r="X78" s="11" t="s">
        <v>33</v>
      </c>
      <c r="Z78" s="15">
        <v>41883</v>
      </c>
      <c r="AA78" s="15">
        <v>41883</v>
      </c>
      <c r="AB78" s="52">
        <v>41903</v>
      </c>
      <c r="AC78" s="11" t="s">
        <v>60</v>
      </c>
      <c r="AF78" s="52">
        <v>41872</v>
      </c>
      <c r="AG78" s="11" t="s">
        <v>86</v>
      </c>
    </row>
    <row r="79" spans="1:43" s="48" customFormat="1" ht="33.75" customHeight="1" x14ac:dyDescent="0.25">
      <c r="A79" s="17" t="s">
        <v>481</v>
      </c>
      <c r="B79" s="21">
        <v>9</v>
      </c>
      <c r="C79" s="22">
        <v>993215</v>
      </c>
      <c r="D79" s="47">
        <v>1039073</v>
      </c>
      <c r="E79" s="21"/>
      <c r="F79" s="12" t="s">
        <v>496</v>
      </c>
      <c r="G79" s="24" t="s">
        <v>321</v>
      </c>
      <c r="H79" s="24"/>
      <c r="I79" s="24"/>
      <c r="J79" s="24"/>
      <c r="K79" s="11"/>
      <c r="L79" s="25"/>
      <c r="M79" s="25"/>
      <c r="N79" s="11"/>
      <c r="O79" s="22"/>
      <c r="P79" s="13"/>
      <c r="Q79" s="22"/>
      <c r="R79" s="22"/>
      <c r="S79" s="22"/>
      <c r="T79" s="22"/>
      <c r="U79" s="26"/>
      <c r="V79" s="26"/>
      <c r="W79" s="26"/>
      <c r="X79" s="11" t="s">
        <v>51</v>
      </c>
      <c r="Y79" s="11"/>
      <c r="Z79" s="27" t="s">
        <v>52</v>
      </c>
      <c r="AA79" s="15"/>
      <c r="AB79" s="15"/>
      <c r="AC79" s="11"/>
      <c r="AD79" s="15"/>
      <c r="AE79" s="11"/>
      <c r="AF79" s="15"/>
      <c r="AG79" s="11"/>
      <c r="AH79" s="15"/>
      <c r="AI79" s="15"/>
      <c r="AJ79" s="15"/>
      <c r="AK79" s="15"/>
      <c r="AL79" s="15"/>
      <c r="AM79" s="15"/>
      <c r="AN79" s="15"/>
      <c r="AO79" s="15"/>
      <c r="AP79" s="15"/>
      <c r="AQ79" s="11"/>
    </row>
    <row r="80" spans="1:43" ht="33.75" customHeight="1" x14ac:dyDescent="0.25">
      <c r="A80" s="17" t="s">
        <v>73</v>
      </c>
      <c r="B80" s="12">
        <v>10</v>
      </c>
      <c r="C80" s="13">
        <v>637896</v>
      </c>
      <c r="D80" s="23">
        <v>730426</v>
      </c>
      <c r="E80" s="12"/>
      <c r="F80" s="12" t="s">
        <v>473</v>
      </c>
      <c r="G80" s="16" t="s">
        <v>74</v>
      </c>
      <c r="H80" s="16" t="s">
        <v>75</v>
      </c>
      <c r="I80" s="16" t="s">
        <v>76</v>
      </c>
      <c r="J80" s="16" t="s">
        <v>76</v>
      </c>
      <c r="K80" s="29" t="s">
        <v>77</v>
      </c>
      <c r="L80" s="18">
        <v>43.593929000000003</v>
      </c>
      <c r="M80" s="18">
        <v>-116.38124999999999</v>
      </c>
      <c r="N80" s="17" t="s">
        <v>78</v>
      </c>
      <c r="O80" s="13">
        <v>115000</v>
      </c>
      <c r="P80" s="13">
        <f>(O80-((((S80-Q80)/9)/Q80)*O80))+10*((((S80-Q80)/9)/Q80)*O80)</f>
        <v>180873.78640776698</v>
      </c>
      <c r="Q80" s="13">
        <v>103000</v>
      </c>
      <c r="R80" s="13">
        <v>2</v>
      </c>
      <c r="S80" s="13">
        <v>162000</v>
      </c>
      <c r="T80" s="13">
        <v>2</v>
      </c>
      <c r="U80" s="19">
        <v>32</v>
      </c>
      <c r="V80" s="19">
        <v>32</v>
      </c>
      <c r="W80" s="19">
        <v>4.5999999999999996</v>
      </c>
      <c r="X80" s="17" t="s">
        <v>51</v>
      </c>
      <c r="Y80" s="11" t="s">
        <v>455</v>
      </c>
      <c r="Z80" s="15">
        <v>41000</v>
      </c>
      <c r="AA80" s="15">
        <v>41000</v>
      </c>
      <c r="AQ80" s="11" t="s">
        <v>455</v>
      </c>
    </row>
    <row r="81" spans="1:39" ht="33" customHeight="1" x14ac:dyDescent="0.25">
      <c r="A81" s="11" t="s">
        <v>337</v>
      </c>
      <c r="B81" s="21">
        <v>10</v>
      </c>
      <c r="C81" s="22">
        <v>2289800</v>
      </c>
      <c r="D81" s="23">
        <v>2478810</v>
      </c>
      <c r="E81" s="21">
        <v>1</v>
      </c>
      <c r="F81" s="12" t="s">
        <v>496</v>
      </c>
      <c r="G81" s="24" t="s">
        <v>338</v>
      </c>
      <c r="H81" s="24" t="s">
        <v>339</v>
      </c>
      <c r="I81" s="24" t="s">
        <v>340</v>
      </c>
      <c r="J81" s="24" t="s">
        <v>341</v>
      </c>
      <c r="K81" s="37" t="s">
        <v>342</v>
      </c>
      <c r="L81" s="25">
        <v>45.39922</v>
      </c>
      <c r="M81" s="25">
        <v>-122.745518</v>
      </c>
      <c r="N81" s="11" t="s">
        <v>228</v>
      </c>
      <c r="O81" s="22">
        <v>162700</v>
      </c>
      <c r="P81" s="13">
        <f>(O81-((((S81-Q81)/9)/Q81)*O81))+10*((((S81-Q81)/9)/Q81)*O81)</f>
        <v>301466.41282051278</v>
      </c>
      <c r="Q81" s="22">
        <v>156000</v>
      </c>
      <c r="R81" s="22">
        <v>5</v>
      </c>
      <c r="S81" s="22">
        <v>289052</v>
      </c>
      <c r="T81" s="22">
        <v>4</v>
      </c>
      <c r="U81" s="26">
        <v>16</v>
      </c>
      <c r="V81" s="26">
        <v>24</v>
      </c>
      <c r="W81" s="26">
        <v>4</v>
      </c>
      <c r="X81" s="11" t="s">
        <v>33</v>
      </c>
      <c r="Z81" s="15">
        <v>41760</v>
      </c>
      <c r="AA81" s="15">
        <v>41760</v>
      </c>
      <c r="AD81" s="52">
        <v>41760</v>
      </c>
      <c r="AE81" s="11" t="s">
        <v>99</v>
      </c>
      <c r="AF81" s="15">
        <v>41827</v>
      </c>
      <c r="AG81" s="11" t="s">
        <v>343</v>
      </c>
      <c r="AJ81" s="15">
        <v>42115</v>
      </c>
      <c r="AK81" s="15">
        <v>42115</v>
      </c>
    </row>
    <row r="82" spans="1:39" ht="33" customHeight="1" x14ac:dyDescent="0.25">
      <c r="A82" s="11" t="s">
        <v>411</v>
      </c>
      <c r="B82" s="21">
        <v>10</v>
      </c>
      <c r="C82" s="22">
        <v>3552157</v>
      </c>
      <c r="D82" s="61">
        <v>3939363</v>
      </c>
      <c r="E82" s="21">
        <v>1</v>
      </c>
      <c r="F82" s="12" t="s">
        <v>496</v>
      </c>
      <c r="G82" s="24" t="s">
        <v>412</v>
      </c>
      <c r="H82" s="24" t="s">
        <v>413</v>
      </c>
      <c r="I82" s="24" t="s">
        <v>414</v>
      </c>
      <c r="J82" s="24" t="s">
        <v>415</v>
      </c>
      <c r="K82" s="37" t="s">
        <v>416</v>
      </c>
      <c r="L82" s="25">
        <v>47.597354000000003</v>
      </c>
      <c r="M82" s="25">
        <v>-122.319785</v>
      </c>
      <c r="N82" s="11" t="s">
        <v>228</v>
      </c>
      <c r="O82" s="22">
        <v>167093</v>
      </c>
      <c r="P82" s="13">
        <f>(O82-((((S82-Q82)/9)/Q82)*O82))+10*((((S82-Q82)/9)/Q82)*O82)</f>
        <v>332515.06999999995</v>
      </c>
      <c r="Q82" s="22">
        <v>237000</v>
      </c>
      <c r="R82" s="22">
        <v>2</v>
      </c>
      <c r="S82" s="22">
        <v>471630</v>
      </c>
      <c r="T82" s="22">
        <v>3</v>
      </c>
      <c r="U82" s="26">
        <v>11</v>
      </c>
      <c r="V82" s="26">
        <v>11</v>
      </c>
      <c r="W82" s="26">
        <v>3</v>
      </c>
      <c r="X82" s="11" t="s">
        <v>33</v>
      </c>
      <c r="Z82" s="15">
        <v>41730</v>
      </c>
      <c r="AA82" s="15">
        <v>41730</v>
      </c>
      <c r="AB82" s="15">
        <v>41778</v>
      </c>
      <c r="AC82" s="11" t="s">
        <v>417</v>
      </c>
      <c r="AF82" s="15">
        <v>41780</v>
      </c>
      <c r="AG82" s="11" t="s">
        <v>343</v>
      </c>
      <c r="AJ82" s="15">
        <v>41745</v>
      </c>
      <c r="AM82" s="15">
        <v>41956</v>
      </c>
    </row>
    <row r="83" spans="1:39" ht="33" customHeight="1" x14ac:dyDescent="0.25">
      <c r="A83" s="11" t="s">
        <v>411</v>
      </c>
      <c r="B83" s="21">
        <v>10</v>
      </c>
      <c r="C83" s="22">
        <v>3552157</v>
      </c>
      <c r="D83" s="61">
        <v>3939363</v>
      </c>
      <c r="E83" s="21">
        <v>2</v>
      </c>
      <c r="F83" s="12" t="s">
        <v>496</v>
      </c>
      <c r="G83" s="24" t="s">
        <v>412</v>
      </c>
      <c r="H83" s="24" t="s">
        <v>418</v>
      </c>
      <c r="I83" s="24" t="s">
        <v>419</v>
      </c>
      <c r="J83" s="24" t="s">
        <v>419</v>
      </c>
      <c r="K83" s="37" t="s">
        <v>420</v>
      </c>
      <c r="L83" s="25">
        <v>47.22634</v>
      </c>
      <c r="M83" s="25">
        <v>-122.46256</v>
      </c>
      <c r="N83" s="11" t="s">
        <v>228</v>
      </c>
      <c r="O83" s="22">
        <v>163109</v>
      </c>
      <c r="P83" s="13">
        <f>(O83-((((S83-Q83)/9)/Q83)*O83))+10*((((S83-Q83)/9)/Q83)*O83)</f>
        <v>324586.91000000003</v>
      </c>
      <c r="Q83" s="22">
        <v>208000</v>
      </c>
      <c r="R83" s="22">
        <v>12</v>
      </c>
      <c r="S83" s="22">
        <v>413920</v>
      </c>
      <c r="T83" s="22">
        <v>14</v>
      </c>
      <c r="U83" s="26">
        <v>13</v>
      </c>
      <c r="V83" s="26">
        <v>13</v>
      </c>
      <c r="W83" s="26">
        <v>4</v>
      </c>
      <c r="X83" s="11" t="s">
        <v>33</v>
      </c>
      <c r="Z83" s="15">
        <v>42370</v>
      </c>
    </row>
    <row r="84" spans="1:39" ht="33" customHeight="1" x14ac:dyDescent="0.25"/>
    <row r="86" spans="1:39" x14ac:dyDescent="0.25">
      <c r="A86" s="11" t="s">
        <v>497</v>
      </c>
    </row>
    <row r="87" spans="1:39" x14ac:dyDescent="0.25">
      <c r="A87" s="58" t="s">
        <v>498</v>
      </c>
    </row>
    <row r="88" spans="1:39" x14ac:dyDescent="0.25">
      <c r="A88" s="58" t="s">
        <v>506</v>
      </c>
    </row>
    <row r="89" spans="1:39" x14ac:dyDescent="0.25">
      <c r="A89" s="58" t="s">
        <v>499</v>
      </c>
    </row>
    <row r="90" spans="1:39" x14ac:dyDescent="0.25">
      <c r="A90" s="58" t="s">
        <v>500</v>
      </c>
    </row>
    <row r="91" spans="1:39" x14ac:dyDescent="0.25">
      <c r="A91" s="58" t="s">
        <v>502</v>
      </c>
    </row>
    <row r="92" spans="1:39" x14ac:dyDescent="0.25">
      <c r="A92" s="58" t="s">
        <v>503</v>
      </c>
    </row>
    <row r="93" spans="1:39" x14ac:dyDescent="0.25">
      <c r="A93" s="58" t="s">
        <v>504</v>
      </c>
    </row>
    <row r="94" spans="1:39" x14ac:dyDescent="0.25">
      <c r="A94" s="59"/>
    </row>
    <row r="95" spans="1:39" x14ac:dyDescent="0.25">
      <c r="A95" s="59"/>
    </row>
  </sheetData>
  <sortState xmlns:xlrd2="http://schemas.microsoft.com/office/spreadsheetml/2017/richdata2" ref="A2:AQ83">
    <sortCondition ref="B2:B83"/>
    <sortCondition ref="A2:A8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Nealson Watkins</dc:creator>
  <cp:lastModifiedBy>Geo</cp:lastModifiedBy>
  <dcterms:created xsi:type="dcterms:W3CDTF">2018-05-02T17:47:10Z</dcterms:created>
  <dcterms:modified xsi:type="dcterms:W3CDTF">2020-03-30T16:26:54Z</dcterms:modified>
</cp:coreProperties>
</file>